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3"/>
  </bookViews>
  <sheets>
    <sheet name="прил.1" sheetId="2" r:id="rId1"/>
    <sheet name="пр.2" sheetId="1" r:id="rId2"/>
    <sheet name="прил.3" sheetId="7" r:id="rId3"/>
    <sheet name="пр.4" sheetId="6" r:id="rId4"/>
  </sheets>
  <calcPr calcId="145621"/>
</workbook>
</file>

<file path=xl/calcChain.xml><?xml version="1.0" encoding="utf-8"?>
<calcChain xmlns="http://schemas.openxmlformats.org/spreadsheetml/2006/main">
  <c r="H28" i="7" l="1"/>
  <c r="H41" i="7" l="1"/>
  <c r="H40" i="7"/>
  <c r="D12" i="1" l="1"/>
  <c r="E26" i="1" l="1"/>
  <c r="E59" i="1" l="1"/>
  <c r="G44" i="1" l="1"/>
  <c r="E44" i="1"/>
  <c r="D38" i="1"/>
  <c r="E38" i="1"/>
  <c r="D27" i="1" l="1"/>
  <c r="D21" i="1" l="1"/>
  <c r="D58" i="1" l="1"/>
  <c r="H61" i="1"/>
  <c r="H60" i="1"/>
  <c r="G61" i="1"/>
  <c r="G60" i="1"/>
  <c r="F61" i="1"/>
  <c r="F60" i="1"/>
  <c r="E61" i="1"/>
  <c r="E60" i="1"/>
  <c r="D60" i="1" s="1"/>
  <c r="E62" i="1" l="1"/>
  <c r="C22" i="2"/>
  <c r="D21" i="2" s="1"/>
  <c r="H77" i="7" l="1"/>
  <c r="H75" i="7" l="1"/>
  <c r="H67" i="7"/>
  <c r="H65" i="7"/>
  <c r="H58" i="7" l="1"/>
  <c r="H59" i="7"/>
  <c r="H60" i="7"/>
  <c r="H61" i="7"/>
  <c r="H62" i="7"/>
  <c r="H37" i="7"/>
  <c r="H38" i="7"/>
  <c r="H23" i="7" l="1"/>
  <c r="H30" i="7"/>
  <c r="H18" i="7"/>
  <c r="H32" i="1" l="1"/>
  <c r="H23" i="1"/>
  <c r="H29" i="1"/>
  <c r="H14" i="1"/>
  <c r="H78" i="7" l="1"/>
  <c r="H76" i="7"/>
  <c r="H74" i="7"/>
  <c r="H73" i="7"/>
  <c r="H72" i="7"/>
  <c r="H68" i="7"/>
  <c r="H66" i="7"/>
  <c r="H64" i="7"/>
  <c r="H63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39" i="7"/>
  <c r="H36" i="7"/>
  <c r="H35" i="7"/>
  <c r="H34" i="7"/>
  <c r="H33" i="7"/>
  <c r="H32" i="7"/>
  <c r="H31" i="7"/>
  <c r="H29" i="7"/>
  <c r="H27" i="7"/>
  <c r="H26" i="7"/>
  <c r="H25" i="7"/>
  <c r="H24" i="7"/>
  <c r="H22" i="7"/>
  <c r="H21" i="7"/>
  <c r="H20" i="7"/>
  <c r="H19" i="7"/>
  <c r="H17" i="7"/>
  <c r="H16" i="7"/>
  <c r="H15" i="7"/>
  <c r="H14" i="7"/>
  <c r="H13" i="7"/>
  <c r="H12" i="7"/>
  <c r="H11" i="7"/>
  <c r="H62" i="1" l="1"/>
  <c r="F59" i="1"/>
  <c r="D57" i="1"/>
  <c r="D20" i="2" l="1"/>
  <c r="D59" i="1"/>
  <c r="D55" i="1"/>
  <c r="D54" i="1"/>
  <c r="F56" i="1"/>
  <c r="D56" i="1" l="1"/>
  <c r="D15" i="1" l="1"/>
  <c r="D16" i="1"/>
  <c r="D13" i="1"/>
  <c r="D18" i="1"/>
  <c r="D19" i="1"/>
  <c r="D22" i="1"/>
  <c r="D24" i="1"/>
  <c r="D25" i="1"/>
  <c r="D28" i="1"/>
  <c r="D30" i="1"/>
  <c r="D31" i="1"/>
  <c r="D33" i="1"/>
  <c r="D34" i="1"/>
  <c r="D36" i="1"/>
  <c r="D37" i="1"/>
  <c r="D39" i="1"/>
  <c r="D40" i="1"/>
  <c r="D42" i="1"/>
  <c r="D43" i="1"/>
  <c r="D45" i="1"/>
  <c r="D46" i="1"/>
  <c r="D48" i="1"/>
  <c r="D49" i="1"/>
  <c r="D51" i="1"/>
  <c r="D52" i="1"/>
  <c r="D10" i="1"/>
  <c r="D9" i="1"/>
  <c r="D44" i="1" l="1"/>
  <c r="D47" i="1"/>
  <c r="D53" i="1"/>
  <c r="D50" i="1"/>
  <c r="D41" i="1"/>
  <c r="D35" i="1"/>
  <c r="D32" i="1"/>
  <c r="D29" i="1"/>
  <c r="D26" i="1"/>
  <c r="D23" i="1"/>
  <c r="D20" i="1"/>
  <c r="D14" i="1"/>
  <c r="D17" i="1"/>
  <c r="D11" i="1"/>
  <c r="E53" i="1" l="1"/>
  <c r="F53" i="1"/>
  <c r="G53" i="1"/>
  <c r="E50" i="1"/>
  <c r="F50" i="1"/>
  <c r="F47" i="1"/>
  <c r="G47" i="1"/>
  <c r="F44" i="1"/>
  <c r="E41" i="1"/>
  <c r="F41" i="1"/>
  <c r="G41" i="1"/>
  <c r="F38" i="1"/>
  <c r="G38" i="1"/>
  <c r="E35" i="1"/>
  <c r="F35" i="1"/>
  <c r="G35" i="1"/>
  <c r="E32" i="1"/>
  <c r="G32" i="1"/>
  <c r="E29" i="1"/>
  <c r="F29" i="1"/>
  <c r="F26" i="1"/>
  <c r="G26" i="1"/>
  <c r="E23" i="1"/>
  <c r="F23" i="1"/>
  <c r="G23" i="1"/>
  <c r="E20" i="1"/>
  <c r="F20" i="1"/>
  <c r="E14" i="1"/>
  <c r="F14" i="1"/>
  <c r="G14" i="1"/>
  <c r="E17" i="1"/>
  <c r="F17" i="1"/>
  <c r="E11" i="1"/>
  <c r="F11" i="1"/>
  <c r="D16" i="2" l="1"/>
  <c r="G62" i="1"/>
  <c r="F62" i="1"/>
  <c r="D61" i="1"/>
  <c r="D17" i="2"/>
  <c r="D14" i="2"/>
  <c r="D9" i="2"/>
  <c r="D15" i="2"/>
  <c r="D5" i="2"/>
  <c r="D6" i="2"/>
  <c r="D13" i="2"/>
  <c r="D11" i="2"/>
  <c r="D19" i="2"/>
  <c r="D7" i="2"/>
  <c r="D10" i="2"/>
  <c r="D18" i="2"/>
  <c r="D8" i="2"/>
  <c r="D12" i="2"/>
  <c r="D22" i="2" l="1"/>
  <c r="D62" i="1"/>
</calcChain>
</file>

<file path=xl/sharedStrings.xml><?xml version="1.0" encoding="utf-8"?>
<sst xmlns="http://schemas.openxmlformats.org/spreadsheetml/2006/main" count="342" uniqueCount="176">
  <si>
    <t>№ п/п</t>
  </si>
  <si>
    <t>Наименование МП</t>
  </si>
  <si>
    <t xml:space="preserve"> федеральный и краевой бюджет</t>
  </si>
  <si>
    <t>районный бюджет</t>
  </si>
  <si>
    <t>средства поселений</t>
  </si>
  <si>
    <t>Муниципальная программа «Развитие системы образования Пермского муниципального района на 2016-2020 годы»</t>
  </si>
  <si>
    <t>Муниципальная программа «Развитие физической культуры и спорта в Пермском муниципальном районе на 2016 – 2020 годы»</t>
  </si>
  <si>
    <t>Муниципальная программа «Развитие сферы культуры Пермского муниципального района на 2016 -2020 годы»</t>
  </si>
  <si>
    <t>Муниципальная программа «Семья и дети Пермского муниципального района на 2016-2020 годы»</t>
  </si>
  <si>
    <t>Муниципальная программа «Обеспечение качественным жильем и услугами жилищно-коммунального хозяйства населения Пермского муниципального района на 2016-2020 годы»</t>
  </si>
  <si>
    <t>Муниципальная программа «Развитие дорожного хозяйства и благоустройство Пермского муниципального района на 2016-2020 годы»</t>
  </si>
  <si>
    <t>Муниципальная программа Пермского муниципального района «Экономическое развитие Пермского муниципального района на 2016-2020 годы»</t>
  </si>
  <si>
    <t>Муниципальная программа «Улучшение жилищных условий граждан, проживающих в Пермском муниципальном районе на 2016-2020 годы»</t>
  </si>
  <si>
    <t>Муниципальная программа «Охрана окружающей среды в Пермском муниципальном районе на 2016-2020 годы»</t>
  </si>
  <si>
    <t>Муниципальная программа «Обеспечение безопасности населения и территории Пермского муниципального района на 2016-2020 годы»</t>
  </si>
  <si>
    <t>Муниципальная программа «Сельское хозяйство и устойчивое развитие сельских территорий Пермского муниципального района на среднесрочный период 2016-2020 годы»</t>
  </si>
  <si>
    <t>Муниципальная программа «Управление земельными ресурсами и имуществом Пермского муниципального района на 2016-2020 годы»</t>
  </si>
  <si>
    <t>Муниципальная программа «Градостроительная политика Пермского муниципального района на 2016-2020 годы»</t>
  </si>
  <si>
    <t>Муниципальная программа «Совершенствование муниципального управления Пермского муниципального района на 2016-2020 годы»</t>
  </si>
  <si>
    <t>Итого:</t>
  </si>
  <si>
    <t>Удельный вес в общем объеме финансирования, %</t>
  </si>
  <si>
    <t>Кассовое исполнение  муниципальной программы*, тыс.руб.</t>
  </si>
  <si>
    <t>Приложение 1</t>
  </si>
  <si>
    <t>* финансирование из бюджета Пермского муниципального района, бюджета Пермского края, бюджета Российской Федерации.</t>
  </si>
  <si>
    <t>план</t>
  </si>
  <si>
    <t>факт</t>
  </si>
  <si>
    <t>% освоения</t>
  </si>
  <si>
    <t>Финансирование и исполнение объемов финансирования муниципальной программы, тыс.руб.</t>
  </si>
  <si>
    <t>Наименование муниципальной программы</t>
  </si>
  <si>
    <t>Приложение 2</t>
  </si>
  <si>
    <t>Приложение 3</t>
  </si>
  <si>
    <t>Исполнитель муниципальной программы</t>
  </si>
  <si>
    <t>Приложение 4</t>
  </si>
  <si>
    <t>Наименование конечного показателя МП</t>
  </si>
  <si>
    <t>ед. изм</t>
  </si>
  <si>
    <t xml:space="preserve">Значение показателя </t>
  </si>
  <si>
    <t xml:space="preserve">Плановое </t>
  </si>
  <si>
    <t xml:space="preserve">Фактическое </t>
  </si>
  <si>
    <t>%</t>
  </si>
  <si>
    <t>чел.</t>
  </si>
  <si>
    <t>Рост количества участников культурно-досуговых мероприятий</t>
  </si>
  <si>
    <t>ед.</t>
  </si>
  <si>
    <t>Объем привлеченных средств из бюджетов других уровней на 1 руб. местного бюджета</t>
  </si>
  <si>
    <t>руб.</t>
  </si>
  <si>
    <t>млн. руб.</t>
  </si>
  <si>
    <t>Количество индивидуальных предпринимателей на 1000 жителей населения</t>
  </si>
  <si>
    <t xml:space="preserve">количество семей </t>
  </si>
  <si>
    <t>Сохранение на уровне 2014 года доли населения Пермского района, привлеченных к участию в экологической деятельности</t>
  </si>
  <si>
    <t>Доля ликвидированных несанкционированных свалок отходов к общему числу выявленных несанкционированных свалок на землях общего пользования на территории Пермского района</t>
  </si>
  <si>
    <t>Размер предотвращенного потенциального ущерба от негативного воздействия вод и аварий на гидротехнических сооружениях</t>
  </si>
  <si>
    <t xml:space="preserve">ед. </t>
  </si>
  <si>
    <t>объ-ект</t>
  </si>
  <si>
    <t>-оборудование турникетами</t>
  </si>
  <si>
    <t>-организация физической охраны</t>
  </si>
  <si>
    <t>-ограждение по периметру</t>
  </si>
  <si>
    <t>Индекс физического объема сельскохозяйственной продукции в хозяйствах всех категорий</t>
  </si>
  <si>
    <t>га</t>
  </si>
  <si>
    <t xml:space="preserve">Наличие документов территориального планирования и документов градостроительного зонирования, соответствующих Стратегии социально-экономического развития Пермского района и действующему законодательству </t>
  </si>
  <si>
    <t>Доступность сведений информационной системы обеспечения градостроительной деятельности всем субъектам строительной и градостроительной деятельности</t>
  </si>
  <si>
    <t xml:space="preserve">Доля расходов бюджета Пермского муниципального района, формируемых в рамках муниципальных программ </t>
  </si>
  <si>
    <t>Коэффициент отношения муниципального долга к объему доходов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</si>
  <si>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>Финансово-экономическое управление администрации района</t>
  </si>
  <si>
    <t>Управление по делам культуры и спорта администрации района</t>
  </si>
  <si>
    <t>Управление образования  администрации района</t>
  </si>
  <si>
    <t>МКУ "Управление благоустройством Пермского муниципального района"</t>
  </si>
  <si>
    <t>Комитет имущественных отношений администрации  района</t>
  </si>
  <si>
    <t>МКУ "Центр обеспечения безопасности Пермского муниципального района"</t>
  </si>
  <si>
    <t>4=5+6+7</t>
  </si>
  <si>
    <t>Объем бюджетного финансирования</t>
  </si>
  <si>
    <t>Внебюджетные источники</t>
  </si>
  <si>
    <t>на 2020 год</t>
  </si>
  <si>
    <t>Муниципальная программа «Доступная среда для инвалидов и других маломобильных групп населения в Пермском муниципальном районе на 2017-2020 годы»</t>
  </si>
  <si>
    <t>Управление социального развития администрации района</t>
  </si>
  <si>
    <t>Администрация Пермского муниципального района</t>
  </si>
  <si>
    <t>Уровень обеспеченности населения спортивными сооружениями исходя из единовременной пропускной способности</t>
  </si>
  <si>
    <t>Доля учащихся и студентов, систематически занимающихся физической культурой и спортом, в общей численности учащихся и студентов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</si>
  <si>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</t>
  </si>
  <si>
    <t>Количество творческих коллективов и индивидуальных исполнителей, ставших дипломантами и лауреатами международных и всероссийских конкурсов, фестивалей</t>
  </si>
  <si>
    <t>Число  посетителей музея (в том числе реальных посетителей в стационарных условиях и участников различных музейных мероприятий)</t>
  </si>
  <si>
    <t>Среднемесячная номинальная начисленная заработная плата работников муниципальных учреждений культуры и искусства</t>
  </si>
  <si>
    <t>шт.</t>
  </si>
  <si>
    <t>Доля выпускников 11-х классов, получивших аттестаты о среднем образовании</t>
  </si>
  <si>
    <t>Увеличение посевной площади сельскохозяйственных культур в хозяйствах всех категорий</t>
  </si>
  <si>
    <t>МКУ "Управление стратегического развития Пермского муниципального района"</t>
  </si>
  <si>
    <t>Управлениет социального развития администрации Пермского муниципального района</t>
  </si>
  <si>
    <t>-</t>
  </si>
  <si>
    <t>показатель</t>
  </si>
  <si>
    <t>Отклонение</t>
  </si>
  <si>
    <t>8= 6-7</t>
  </si>
  <si>
    <t>Количество получателей услуги "Реализация основных общеобразовательных программ дошкольного образования"</t>
  </si>
  <si>
    <t>Количество получателей услуги "Реализация основных общеобразовательных программ начального общего, основного общего, среднего общего образования"</t>
  </si>
  <si>
    <t xml:space="preserve">Муниципальная программа 
«Развитие сферы культуры Пермского муниципального района 
на 2016 – 2020 годы»
</t>
  </si>
  <si>
    <t>Муниципальная программа «Развитие физической культуры и спорта в Пермском муниципальном районе на 2016-2020 годы»</t>
  </si>
  <si>
    <t>Доля населения Пермского муниципального района, систематически занимающегося физической культурой и спортом</t>
  </si>
  <si>
    <t>Муниципальная  программа «Семья и дети Пермского муниципального района на 2016-2020 годы»</t>
  </si>
  <si>
    <t>Детская преступность, количество зарегистрированных преступлений, совершенных несовершеннолетними на 10000 человек населения</t>
  </si>
  <si>
    <t>Количество несовершеннолетних группы «норма», совершивших общественно опасные деяния, преступления на 1000 человек детского населения</t>
  </si>
  <si>
    <t>Муниципальная  программа «Развитие дорожного хозяйства и благоустройство Пермского муниципального района на 2016-2020 годы»</t>
  </si>
  <si>
    <t>Муниципальная  программа Пермского муниципального района «Экономическое развитие Пермского муниципального района на 2016-2020 годы»</t>
  </si>
  <si>
    <t>Объем инвестиций в основной капитал за счет реализации Программы*</t>
  </si>
  <si>
    <t>Муниципальная  программа «Охрана окружающей среды в Пермском муниципальном районе на 2016-2020 годы»</t>
  </si>
  <si>
    <t>Муниципальная  программа «Обеспечение безопасности населения и территории Пермского муниципального района на 2016-2020 годы»</t>
  </si>
  <si>
    <t>Муниципальная  программа «Сельское хозяйство и устойчивое развитие сельских территорий Пермского муниципального района на среднесрочный период 2016-2020 годы»</t>
  </si>
  <si>
    <t>Муниципальная программа "Управление земельными ресурсами и имуществом Пермского муниципального района на 2016 - 2020 годы"</t>
  </si>
  <si>
    <t>Муниципальная  программа «Градостроительная политика Пермского муниципального района на 2016-2020 годы»</t>
  </si>
  <si>
    <t>Муниципальная  программа «Совершенствование муниципального управления Пермского муниципального района на 2016-2020 годы»</t>
  </si>
  <si>
    <t>показатель выполнен</t>
  </si>
  <si>
    <t>Доля доступных для инвалидов и других МГН объектов социальной инфраструктуры в общем количестве объектов социальной структуры</t>
  </si>
  <si>
    <t>Доля инвалидов, положительно оценивающих уровень доступности приоритетных объектов и услуг в приоритетных сферах жизнедеятельности, в общей численности опрошенных инвалидов</t>
  </si>
  <si>
    <t>Количество организованных администрацией совместно с Всероссийским обществом инвалидов социально значимых мероприятий</t>
  </si>
  <si>
    <t>Муниципальная программа "Развитие молодёжной политики в Пермском мунципальном районе на 2018-2020 годы"</t>
  </si>
  <si>
    <t>Доля молодых граждан  в возрасте  от 14 до 35 лет, принимающих участие в мероприятиях муниципальной Программы</t>
  </si>
  <si>
    <t>Муниципальная программа «Развитие молодежной политики в Пермском муниципальном районе
 на 2018 – 2020 годы»</t>
  </si>
  <si>
    <t>не менее 94</t>
  </si>
  <si>
    <t>Оценка эффективности  реализации  МП,%</t>
  </si>
  <si>
    <t>Управление по развитию агропромышленного комплекса и предпринимательства администрации ПМР</t>
  </si>
  <si>
    <t>Муниципальная программа "Развитие молодежной политики в Пермском муниципальном районе на 2018-2020 годы"</t>
  </si>
  <si>
    <t>Выполнение плановых показателей по доходам от использования имущества и земельных участков</t>
  </si>
  <si>
    <t xml:space="preserve"> Обеспечение земельными участками многодетных семей на территории Пермского муниципального района</t>
  </si>
  <si>
    <t xml:space="preserve"> Обеспечение земельными участками инвалидов и семей, имеющих в своем составе инвалидов</t>
  </si>
  <si>
    <t xml:space="preserve">Отчет о достижении конечных показателей муниципальных программ Пермского муниципального района  за 2019 год </t>
  </si>
  <si>
    <t>не менее           9 000</t>
  </si>
  <si>
    <t>не менее                     8 690</t>
  </si>
  <si>
    <t>не менее                       15 100</t>
  </si>
  <si>
    <t>Доля детей, охваченных образовательными программами дополнительного образования</t>
  </si>
  <si>
    <t>Удельный вес численности педагогических работников в возрасте до 35 лет</t>
  </si>
  <si>
    <t>Доля детей и молодежи, получающих в Пермском районе услуги художественного образования, от общей численности детей в возрасте 5-18 лет, проживающих в Пермском районе</t>
  </si>
  <si>
    <t>Количество построенных (приобретенных, реконструированных, перенесенных) объектов инфраструктуры сферы культуры района</t>
  </si>
  <si>
    <t>Среднемесячная номинальная начисленная заработная плата педагогических работников учреждений дополнительного образования, подведомственных Управлению культуры</t>
  </si>
  <si>
    <t>Удельный вес детского и семейного неблагополучия</t>
  </si>
  <si>
    <t>Завершение строительства (реконструкции), модернизации объектов коммунальной инфраструктуры</t>
  </si>
  <si>
    <t>объект</t>
  </si>
  <si>
    <t>Ликвидация аварийного жилищного фонда</t>
  </si>
  <si>
    <t>кв.м</t>
  </si>
  <si>
    <t>Завершение строительства газопроводов</t>
  </si>
  <si>
    <t>п.м.</t>
  </si>
  <si>
    <t>Доля автомобильных дорог, находящихся в нормативном состоянии</t>
  </si>
  <si>
    <t>Уровень достижения целевых показателей подпрограммы «Благоустройство»</t>
  </si>
  <si>
    <t>Число субъектов малого и среднего предпринимательства</t>
  </si>
  <si>
    <t>Турпоток</t>
  </si>
  <si>
    <t>Протяженность автомобильных дорог, в отношении которых проведены кадастровые и землеустроительные работы</t>
  </si>
  <si>
    <t>км</t>
  </si>
  <si>
    <t>Доля поставленных на государственный кадастровый учет объектов недвижимости и  зарегистрированных прав на объекты недвижимого имущества от включенных в реестр муниципального имущества Пермского муниципального района</t>
  </si>
  <si>
    <t>Вовлечение в оборот земельных участков</t>
  </si>
  <si>
    <t>Предельный срок присвоения (изменения) адреса земельному участку и объекту недвижимости и внесения его в федеральную информационную адресную систему</t>
  </si>
  <si>
    <t>Количество документов и сведений, по которым осуществляется электронное межведомственное взаимодействие</t>
  </si>
  <si>
    <t>дней</t>
  </si>
  <si>
    <t>Объем ввода в эксплуатацию жилья в муниципальном образовании</t>
  </si>
  <si>
    <t>тыс.кв.м</t>
  </si>
  <si>
    <t xml:space="preserve">Количество муниципальных служащих администрации Пермского муниципального района, прошедших обучение за счет средств районного бюджета конечный результат </t>
  </si>
  <si>
    <t>Количество социально значимых проектов, направленных на решение вопросов местного значения, реализованных ТОС с привлечением средств из бюджетов разных уровней</t>
  </si>
  <si>
    <t>Доля граждан, использующих механизм получения муниципальных услуг в электронной форме</t>
  </si>
  <si>
    <t>не более 10</t>
  </si>
  <si>
    <t>не более 15</t>
  </si>
  <si>
    <t>Доля расходов бюджета района, в отношении которых осуществлен внутренний финансовый контроль</t>
  </si>
  <si>
    <t>не менее 14</t>
  </si>
  <si>
    <t>Доля инвалидов, участвующих в культурно-досуговых мероприятиях, от общего количества инвалидов</t>
  </si>
  <si>
    <t>Доля инвалидов, участвующих в спортивных и культурных мероприятиях, от общего количества инвалидов</t>
  </si>
  <si>
    <t>Количество молодежных активов на территории Пермского муниципального района</t>
  </si>
  <si>
    <t>Оценка эффективности реализации муниципальных программ по итогам 2019 года</t>
  </si>
  <si>
    <t xml:space="preserve">Уровень преступности на 10000 населения </t>
  </si>
  <si>
    <t xml:space="preserve">Гибель и травматизм детей в дорожно - транспортных происшествиях на автодорогах Пермского муниципального района </t>
  </si>
  <si>
    <t>Гибель людей в чрезвычайных ситуациях и происшествиях связанных с возникновением пожаров на территории Пермского муниципального района, на 10000 населения</t>
  </si>
  <si>
    <t xml:space="preserve">Гибель людей на водных объектах Пермского муниципального района, на 10000 населения   </t>
  </si>
  <si>
    <t>Приведение в  нормативное состояние уровня антитеррористической защищенности 28 образовательных организаций</t>
  </si>
  <si>
    <t>Объем финансирования муниципальных программ Пермского муниципального района за 2019 год</t>
  </si>
  <si>
    <t>Основные сведения по освоению финансовых средств в рамках муниципальных программ Пермского муниципального района за 2019 год</t>
  </si>
  <si>
    <t>количество граждан</t>
  </si>
  <si>
    <t>Ввод в эксплуатацию (приобретение) жилья</t>
  </si>
  <si>
    <t>кв.м.</t>
  </si>
  <si>
    <t>Количество установленных модульных зданий для осуществления медицинской деятельности на территории Пермского муниципального района в рамках реализации муниципальной программы</t>
  </si>
  <si>
    <t>в том числе:</t>
  </si>
  <si>
    <t>Муниципальная программа Пермского муниципального района «Управление муниципальными финансами и муниципальным долгом  Пермского муниципального района на 2016-2020 годы»</t>
  </si>
  <si>
    <t>Плановое</t>
  </si>
  <si>
    <t>Количество молодых семей, граждан, проживающих в сельской местности, ветеранов, инвалидов и семей, имеющих детей-инвалидов, реабилитированных лиц, улучшивших жилищные условия</t>
  </si>
  <si>
    <t>Количество граждан, получивших свидетельство о праве на получение социальной выплаты на приобретение (строительство) жилого помещения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</si>
</sst>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0.0"/>
    <numFmt numFmtId="167" formatCode="#,##0.0"/>
    <numFmt numFmtId="168" formatCode="_(* #,##0.00_);_(* \(#,##0.00\);_(* &quot;-&quot;??_);_(@_)"/>
    <numFmt numFmtId="169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0" fontId="8" fillId="0" borderId="0"/>
  </cellStyleXfs>
  <cellXfs count="140">
    <xf numFmtId="0" fontId="0" fillId="0" borderId="0" xfId="0"/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5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66" fontId="6" fillId="0" borderId="1" xfId="2" applyNumberFormat="1" applyFont="1" applyFill="1" applyBorder="1" applyAlignment="1">
      <alignment horizontal="center" vertical="center" wrapText="1"/>
    </xf>
    <xf numFmtId="169" fontId="6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0" xfId="2" applyFont="1" applyFill="1"/>
    <xf numFmtId="0" fontId="6" fillId="0" borderId="0" xfId="2" applyFont="1" applyFill="1" applyAlignment="1">
      <alignment wrapText="1"/>
    </xf>
    <xf numFmtId="0" fontId="7" fillId="0" borderId="0" xfId="0" applyFont="1" applyFill="1"/>
    <xf numFmtId="0" fontId="6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6" fillId="0" borderId="0" xfId="2" applyFont="1" applyFill="1" applyAlignment="1">
      <alignment vertical="center" wrapText="1"/>
    </xf>
    <xf numFmtId="0" fontId="3" fillId="0" borderId="0" xfId="2" applyFont="1" applyFill="1" applyAlignment="1">
      <alignment wrapText="1"/>
    </xf>
    <xf numFmtId="168" fontId="6" fillId="0" borderId="1" xfId="3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167" fontId="6" fillId="0" borderId="1" xfId="2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 wrapText="1"/>
    </xf>
    <xf numFmtId="167" fontId="11" fillId="0" borderId="1" xfId="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justify" vertical="center"/>
    </xf>
    <xf numFmtId="166" fontId="1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2" xfId="2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2"/>
    <cellStyle name="Обычный 2 2" xfId="4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4" zoomScale="130" zoomScaleNormal="130" workbookViewId="0">
      <selection activeCell="B9" sqref="B9"/>
    </sheetView>
  </sheetViews>
  <sheetFormatPr defaultRowHeight="13.2" x14ac:dyDescent="0.25"/>
  <cols>
    <col min="1" max="1" width="4.33203125" style="8" customWidth="1"/>
    <col min="2" max="2" width="57.33203125" style="8" customWidth="1"/>
    <col min="3" max="3" width="17.109375" style="8" customWidth="1"/>
    <col min="4" max="4" width="13.33203125" style="8" customWidth="1"/>
    <col min="5" max="5" width="9.109375" style="86"/>
    <col min="6" max="241" width="9.109375" style="8"/>
    <col min="242" max="242" width="4.33203125" style="8" customWidth="1"/>
    <col min="243" max="243" width="37" style="8" customWidth="1"/>
    <col min="244" max="244" width="14.44140625" style="8" customWidth="1"/>
    <col min="245" max="245" width="13.109375" style="8" customWidth="1"/>
    <col min="246" max="246" width="12.44140625" style="8" customWidth="1"/>
    <col min="247" max="247" width="12" style="8" customWidth="1"/>
    <col min="248" max="248" width="14" style="8" customWidth="1"/>
    <col min="249" max="249" width="14.5546875" style="8" customWidth="1"/>
    <col min="250" max="250" width="12" style="8" customWidth="1"/>
    <col min="251" max="251" width="11.5546875" style="8" customWidth="1"/>
    <col min="252" max="497" width="9.109375" style="8"/>
    <col min="498" max="498" width="4.33203125" style="8" customWidth="1"/>
    <col min="499" max="499" width="37" style="8" customWidth="1"/>
    <col min="500" max="500" width="14.44140625" style="8" customWidth="1"/>
    <col min="501" max="501" width="13.109375" style="8" customWidth="1"/>
    <col min="502" max="502" width="12.44140625" style="8" customWidth="1"/>
    <col min="503" max="503" width="12" style="8" customWidth="1"/>
    <col min="504" max="504" width="14" style="8" customWidth="1"/>
    <col min="505" max="505" width="14.5546875" style="8" customWidth="1"/>
    <col min="506" max="506" width="12" style="8" customWidth="1"/>
    <col min="507" max="507" width="11.5546875" style="8" customWidth="1"/>
    <col min="508" max="753" width="9.109375" style="8"/>
    <col min="754" max="754" width="4.33203125" style="8" customWidth="1"/>
    <col min="755" max="755" width="37" style="8" customWidth="1"/>
    <col min="756" max="756" width="14.44140625" style="8" customWidth="1"/>
    <col min="757" max="757" width="13.109375" style="8" customWidth="1"/>
    <col min="758" max="758" width="12.44140625" style="8" customWidth="1"/>
    <col min="759" max="759" width="12" style="8" customWidth="1"/>
    <col min="760" max="760" width="14" style="8" customWidth="1"/>
    <col min="761" max="761" width="14.5546875" style="8" customWidth="1"/>
    <col min="762" max="762" width="12" style="8" customWidth="1"/>
    <col min="763" max="763" width="11.5546875" style="8" customWidth="1"/>
    <col min="764" max="1009" width="9.109375" style="8"/>
    <col min="1010" max="1010" width="4.33203125" style="8" customWidth="1"/>
    <col min="1011" max="1011" width="37" style="8" customWidth="1"/>
    <col min="1012" max="1012" width="14.44140625" style="8" customWidth="1"/>
    <col min="1013" max="1013" width="13.109375" style="8" customWidth="1"/>
    <col min="1014" max="1014" width="12.44140625" style="8" customWidth="1"/>
    <col min="1015" max="1015" width="12" style="8" customWidth="1"/>
    <col min="1016" max="1016" width="14" style="8" customWidth="1"/>
    <col min="1017" max="1017" width="14.5546875" style="8" customWidth="1"/>
    <col min="1018" max="1018" width="12" style="8" customWidth="1"/>
    <col min="1019" max="1019" width="11.5546875" style="8" customWidth="1"/>
    <col min="1020" max="1265" width="9.109375" style="8"/>
    <col min="1266" max="1266" width="4.33203125" style="8" customWidth="1"/>
    <col min="1267" max="1267" width="37" style="8" customWidth="1"/>
    <col min="1268" max="1268" width="14.44140625" style="8" customWidth="1"/>
    <col min="1269" max="1269" width="13.109375" style="8" customWidth="1"/>
    <col min="1270" max="1270" width="12.44140625" style="8" customWidth="1"/>
    <col min="1271" max="1271" width="12" style="8" customWidth="1"/>
    <col min="1272" max="1272" width="14" style="8" customWidth="1"/>
    <col min="1273" max="1273" width="14.5546875" style="8" customWidth="1"/>
    <col min="1274" max="1274" width="12" style="8" customWidth="1"/>
    <col min="1275" max="1275" width="11.5546875" style="8" customWidth="1"/>
    <col min="1276" max="1521" width="9.109375" style="8"/>
    <col min="1522" max="1522" width="4.33203125" style="8" customWidth="1"/>
    <col min="1523" max="1523" width="37" style="8" customWidth="1"/>
    <col min="1524" max="1524" width="14.44140625" style="8" customWidth="1"/>
    <col min="1525" max="1525" width="13.109375" style="8" customWidth="1"/>
    <col min="1526" max="1526" width="12.44140625" style="8" customWidth="1"/>
    <col min="1527" max="1527" width="12" style="8" customWidth="1"/>
    <col min="1528" max="1528" width="14" style="8" customWidth="1"/>
    <col min="1529" max="1529" width="14.5546875" style="8" customWidth="1"/>
    <col min="1530" max="1530" width="12" style="8" customWidth="1"/>
    <col min="1531" max="1531" width="11.5546875" style="8" customWidth="1"/>
    <col min="1532" max="1777" width="9.109375" style="8"/>
    <col min="1778" max="1778" width="4.33203125" style="8" customWidth="1"/>
    <col min="1779" max="1779" width="37" style="8" customWidth="1"/>
    <col min="1780" max="1780" width="14.44140625" style="8" customWidth="1"/>
    <col min="1781" max="1781" width="13.109375" style="8" customWidth="1"/>
    <col min="1782" max="1782" width="12.44140625" style="8" customWidth="1"/>
    <col min="1783" max="1783" width="12" style="8" customWidth="1"/>
    <col min="1784" max="1784" width="14" style="8" customWidth="1"/>
    <col min="1785" max="1785" width="14.5546875" style="8" customWidth="1"/>
    <col min="1786" max="1786" width="12" style="8" customWidth="1"/>
    <col min="1787" max="1787" width="11.5546875" style="8" customWidth="1"/>
    <col min="1788" max="2033" width="9.109375" style="8"/>
    <col min="2034" max="2034" width="4.33203125" style="8" customWidth="1"/>
    <col min="2035" max="2035" width="37" style="8" customWidth="1"/>
    <col min="2036" max="2036" width="14.44140625" style="8" customWidth="1"/>
    <col min="2037" max="2037" width="13.109375" style="8" customWidth="1"/>
    <col min="2038" max="2038" width="12.44140625" style="8" customWidth="1"/>
    <col min="2039" max="2039" width="12" style="8" customWidth="1"/>
    <col min="2040" max="2040" width="14" style="8" customWidth="1"/>
    <col min="2041" max="2041" width="14.5546875" style="8" customWidth="1"/>
    <col min="2042" max="2042" width="12" style="8" customWidth="1"/>
    <col min="2043" max="2043" width="11.5546875" style="8" customWidth="1"/>
    <col min="2044" max="2289" width="9.109375" style="8"/>
    <col min="2290" max="2290" width="4.33203125" style="8" customWidth="1"/>
    <col min="2291" max="2291" width="37" style="8" customWidth="1"/>
    <col min="2292" max="2292" width="14.44140625" style="8" customWidth="1"/>
    <col min="2293" max="2293" width="13.109375" style="8" customWidth="1"/>
    <col min="2294" max="2294" width="12.44140625" style="8" customWidth="1"/>
    <col min="2295" max="2295" width="12" style="8" customWidth="1"/>
    <col min="2296" max="2296" width="14" style="8" customWidth="1"/>
    <col min="2297" max="2297" width="14.5546875" style="8" customWidth="1"/>
    <col min="2298" max="2298" width="12" style="8" customWidth="1"/>
    <col min="2299" max="2299" width="11.5546875" style="8" customWidth="1"/>
    <col min="2300" max="2545" width="9.109375" style="8"/>
    <col min="2546" max="2546" width="4.33203125" style="8" customWidth="1"/>
    <col min="2547" max="2547" width="37" style="8" customWidth="1"/>
    <col min="2548" max="2548" width="14.44140625" style="8" customWidth="1"/>
    <col min="2549" max="2549" width="13.109375" style="8" customWidth="1"/>
    <col min="2550" max="2550" width="12.44140625" style="8" customWidth="1"/>
    <col min="2551" max="2551" width="12" style="8" customWidth="1"/>
    <col min="2552" max="2552" width="14" style="8" customWidth="1"/>
    <col min="2553" max="2553" width="14.5546875" style="8" customWidth="1"/>
    <col min="2554" max="2554" width="12" style="8" customWidth="1"/>
    <col min="2555" max="2555" width="11.5546875" style="8" customWidth="1"/>
    <col min="2556" max="2801" width="9.109375" style="8"/>
    <col min="2802" max="2802" width="4.33203125" style="8" customWidth="1"/>
    <col min="2803" max="2803" width="37" style="8" customWidth="1"/>
    <col min="2804" max="2804" width="14.44140625" style="8" customWidth="1"/>
    <col min="2805" max="2805" width="13.109375" style="8" customWidth="1"/>
    <col min="2806" max="2806" width="12.44140625" style="8" customWidth="1"/>
    <col min="2807" max="2807" width="12" style="8" customWidth="1"/>
    <col min="2808" max="2808" width="14" style="8" customWidth="1"/>
    <col min="2809" max="2809" width="14.5546875" style="8" customWidth="1"/>
    <col min="2810" max="2810" width="12" style="8" customWidth="1"/>
    <col min="2811" max="2811" width="11.5546875" style="8" customWidth="1"/>
    <col min="2812" max="3057" width="9.109375" style="8"/>
    <col min="3058" max="3058" width="4.33203125" style="8" customWidth="1"/>
    <col min="3059" max="3059" width="37" style="8" customWidth="1"/>
    <col min="3060" max="3060" width="14.44140625" style="8" customWidth="1"/>
    <col min="3061" max="3061" width="13.109375" style="8" customWidth="1"/>
    <col min="3062" max="3062" width="12.44140625" style="8" customWidth="1"/>
    <col min="3063" max="3063" width="12" style="8" customWidth="1"/>
    <col min="3064" max="3064" width="14" style="8" customWidth="1"/>
    <col min="3065" max="3065" width="14.5546875" style="8" customWidth="1"/>
    <col min="3066" max="3066" width="12" style="8" customWidth="1"/>
    <col min="3067" max="3067" width="11.5546875" style="8" customWidth="1"/>
    <col min="3068" max="3313" width="9.109375" style="8"/>
    <col min="3314" max="3314" width="4.33203125" style="8" customWidth="1"/>
    <col min="3315" max="3315" width="37" style="8" customWidth="1"/>
    <col min="3316" max="3316" width="14.44140625" style="8" customWidth="1"/>
    <col min="3317" max="3317" width="13.109375" style="8" customWidth="1"/>
    <col min="3318" max="3318" width="12.44140625" style="8" customWidth="1"/>
    <col min="3319" max="3319" width="12" style="8" customWidth="1"/>
    <col min="3320" max="3320" width="14" style="8" customWidth="1"/>
    <col min="3321" max="3321" width="14.5546875" style="8" customWidth="1"/>
    <col min="3322" max="3322" width="12" style="8" customWidth="1"/>
    <col min="3323" max="3323" width="11.5546875" style="8" customWidth="1"/>
    <col min="3324" max="3569" width="9.109375" style="8"/>
    <col min="3570" max="3570" width="4.33203125" style="8" customWidth="1"/>
    <col min="3571" max="3571" width="37" style="8" customWidth="1"/>
    <col min="3572" max="3572" width="14.44140625" style="8" customWidth="1"/>
    <col min="3573" max="3573" width="13.109375" style="8" customWidth="1"/>
    <col min="3574" max="3574" width="12.44140625" style="8" customWidth="1"/>
    <col min="3575" max="3575" width="12" style="8" customWidth="1"/>
    <col min="3576" max="3576" width="14" style="8" customWidth="1"/>
    <col min="3577" max="3577" width="14.5546875" style="8" customWidth="1"/>
    <col min="3578" max="3578" width="12" style="8" customWidth="1"/>
    <col min="3579" max="3579" width="11.5546875" style="8" customWidth="1"/>
    <col min="3580" max="3825" width="9.109375" style="8"/>
    <col min="3826" max="3826" width="4.33203125" style="8" customWidth="1"/>
    <col min="3827" max="3827" width="37" style="8" customWidth="1"/>
    <col min="3828" max="3828" width="14.44140625" style="8" customWidth="1"/>
    <col min="3829" max="3829" width="13.109375" style="8" customWidth="1"/>
    <col min="3830" max="3830" width="12.44140625" style="8" customWidth="1"/>
    <col min="3831" max="3831" width="12" style="8" customWidth="1"/>
    <col min="3832" max="3832" width="14" style="8" customWidth="1"/>
    <col min="3833" max="3833" width="14.5546875" style="8" customWidth="1"/>
    <col min="3834" max="3834" width="12" style="8" customWidth="1"/>
    <col min="3835" max="3835" width="11.5546875" style="8" customWidth="1"/>
    <col min="3836" max="4081" width="9.109375" style="8"/>
    <col min="4082" max="4082" width="4.33203125" style="8" customWidth="1"/>
    <col min="4083" max="4083" width="37" style="8" customWidth="1"/>
    <col min="4084" max="4084" width="14.44140625" style="8" customWidth="1"/>
    <col min="4085" max="4085" width="13.109375" style="8" customWidth="1"/>
    <col min="4086" max="4086" width="12.44140625" style="8" customWidth="1"/>
    <col min="4087" max="4087" width="12" style="8" customWidth="1"/>
    <col min="4088" max="4088" width="14" style="8" customWidth="1"/>
    <col min="4089" max="4089" width="14.5546875" style="8" customWidth="1"/>
    <col min="4090" max="4090" width="12" style="8" customWidth="1"/>
    <col min="4091" max="4091" width="11.5546875" style="8" customWidth="1"/>
    <col min="4092" max="4337" width="9.109375" style="8"/>
    <col min="4338" max="4338" width="4.33203125" style="8" customWidth="1"/>
    <col min="4339" max="4339" width="37" style="8" customWidth="1"/>
    <col min="4340" max="4340" width="14.44140625" style="8" customWidth="1"/>
    <col min="4341" max="4341" width="13.109375" style="8" customWidth="1"/>
    <col min="4342" max="4342" width="12.44140625" style="8" customWidth="1"/>
    <col min="4343" max="4343" width="12" style="8" customWidth="1"/>
    <col min="4344" max="4344" width="14" style="8" customWidth="1"/>
    <col min="4345" max="4345" width="14.5546875" style="8" customWidth="1"/>
    <col min="4346" max="4346" width="12" style="8" customWidth="1"/>
    <col min="4347" max="4347" width="11.5546875" style="8" customWidth="1"/>
    <col min="4348" max="4593" width="9.109375" style="8"/>
    <col min="4594" max="4594" width="4.33203125" style="8" customWidth="1"/>
    <col min="4595" max="4595" width="37" style="8" customWidth="1"/>
    <col min="4596" max="4596" width="14.44140625" style="8" customWidth="1"/>
    <col min="4597" max="4597" width="13.109375" style="8" customWidth="1"/>
    <col min="4598" max="4598" width="12.44140625" style="8" customWidth="1"/>
    <col min="4599" max="4599" width="12" style="8" customWidth="1"/>
    <col min="4600" max="4600" width="14" style="8" customWidth="1"/>
    <col min="4601" max="4601" width="14.5546875" style="8" customWidth="1"/>
    <col min="4602" max="4602" width="12" style="8" customWidth="1"/>
    <col min="4603" max="4603" width="11.5546875" style="8" customWidth="1"/>
    <col min="4604" max="4849" width="9.109375" style="8"/>
    <col min="4850" max="4850" width="4.33203125" style="8" customWidth="1"/>
    <col min="4851" max="4851" width="37" style="8" customWidth="1"/>
    <col min="4852" max="4852" width="14.44140625" style="8" customWidth="1"/>
    <col min="4853" max="4853" width="13.109375" style="8" customWidth="1"/>
    <col min="4854" max="4854" width="12.44140625" style="8" customWidth="1"/>
    <col min="4855" max="4855" width="12" style="8" customWidth="1"/>
    <col min="4856" max="4856" width="14" style="8" customWidth="1"/>
    <col min="4857" max="4857" width="14.5546875" style="8" customWidth="1"/>
    <col min="4858" max="4858" width="12" style="8" customWidth="1"/>
    <col min="4859" max="4859" width="11.5546875" style="8" customWidth="1"/>
    <col min="4860" max="5105" width="9.109375" style="8"/>
    <col min="5106" max="5106" width="4.33203125" style="8" customWidth="1"/>
    <col min="5107" max="5107" width="37" style="8" customWidth="1"/>
    <col min="5108" max="5108" width="14.44140625" style="8" customWidth="1"/>
    <col min="5109" max="5109" width="13.109375" style="8" customWidth="1"/>
    <col min="5110" max="5110" width="12.44140625" style="8" customWidth="1"/>
    <col min="5111" max="5111" width="12" style="8" customWidth="1"/>
    <col min="5112" max="5112" width="14" style="8" customWidth="1"/>
    <col min="5113" max="5113" width="14.5546875" style="8" customWidth="1"/>
    <col min="5114" max="5114" width="12" style="8" customWidth="1"/>
    <col min="5115" max="5115" width="11.5546875" style="8" customWidth="1"/>
    <col min="5116" max="5361" width="9.109375" style="8"/>
    <col min="5362" max="5362" width="4.33203125" style="8" customWidth="1"/>
    <col min="5363" max="5363" width="37" style="8" customWidth="1"/>
    <col min="5364" max="5364" width="14.44140625" style="8" customWidth="1"/>
    <col min="5365" max="5365" width="13.109375" style="8" customWidth="1"/>
    <col min="5366" max="5366" width="12.44140625" style="8" customWidth="1"/>
    <col min="5367" max="5367" width="12" style="8" customWidth="1"/>
    <col min="5368" max="5368" width="14" style="8" customWidth="1"/>
    <col min="5369" max="5369" width="14.5546875" style="8" customWidth="1"/>
    <col min="5370" max="5370" width="12" style="8" customWidth="1"/>
    <col min="5371" max="5371" width="11.5546875" style="8" customWidth="1"/>
    <col min="5372" max="5617" width="9.109375" style="8"/>
    <col min="5618" max="5618" width="4.33203125" style="8" customWidth="1"/>
    <col min="5619" max="5619" width="37" style="8" customWidth="1"/>
    <col min="5620" max="5620" width="14.44140625" style="8" customWidth="1"/>
    <col min="5621" max="5621" width="13.109375" style="8" customWidth="1"/>
    <col min="5622" max="5622" width="12.44140625" style="8" customWidth="1"/>
    <col min="5623" max="5623" width="12" style="8" customWidth="1"/>
    <col min="5624" max="5624" width="14" style="8" customWidth="1"/>
    <col min="5625" max="5625" width="14.5546875" style="8" customWidth="1"/>
    <col min="5626" max="5626" width="12" style="8" customWidth="1"/>
    <col min="5627" max="5627" width="11.5546875" style="8" customWidth="1"/>
    <col min="5628" max="5873" width="9.109375" style="8"/>
    <col min="5874" max="5874" width="4.33203125" style="8" customWidth="1"/>
    <col min="5875" max="5875" width="37" style="8" customWidth="1"/>
    <col min="5876" max="5876" width="14.44140625" style="8" customWidth="1"/>
    <col min="5877" max="5877" width="13.109375" style="8" customWidth="1"/>
    <col min="5878" max="5878" width="12.44140625" style="8" customWidth="1"/>
    <col min="5879" max="5879" width="12" style="8" customWidth="1"/>
    <col min="5880" max="5880" width="14" style="8" customWidth="1"/>
    <col min="5881" max="5881" width="14.5546875" style="8" customWidth="1"/>
    <col min="5882" max="5882" width="12" style="8" customWidth="1"/>
    <col min="5883" max="5883" width="11.5546875" style="8" customWidth="1"/>
    <col min="5884" max="6129" width="9.109375" style="8"/>
    <col min="6130" max="6130" width="4.33203125" style="8" customWidth="1"/>
    <col min="6131" max="6131" width="37" style="8" customWidth="1"/>
    <col min="6132" max="6132" width="14.44140625" style="8" customWidth="1"/>
    <col min="6133" max="6133" width="13.109375" style="8" customWidth="1"/>
    <col min="6134" max="6134" width="12.44140625" style="8" customWidth="1"/>
    <col min="6135" max="6135" width="12" style="8" customWidth="1"/>
    <col min="6136" max="6136" width="14" style="8" customWidth="1"/>
    <col min="6137" max="6137" width="14.5546875" style="8" customWidth="1"/>
    <col min="6138" max="6138" width="12" style="8" customWidth="1"/>
    <col min="6139" max="6139" width="11.5546875" style="8" customWidth="1"/>
    <col min="6140" max="6385" width="9.109375" style="8"/>
    <col min="6386" max="6386" width="4.33203125" style="8" customWidth="1"/>
    <col min="6387" max="6387" width="37" style="8" customWidth="1"/>
    <col min="6388" max="6388" width="14.44140625" style="8" customWidth="1"/>
    <col min="6389" max="6389" width="13.109375" style="8" customWidth="1"/>
    <col min="6390" max="6390" width="12.44140625" style="8" customWidth="1"/>
    <col min="6391" max="6391" width="12" style="8" customWidth="1"/>
    <col min="6392" max="6392" width="14" style="8" customWidth="1"/>
    <col min="6393" max="6393" width="14.5546875" style="8" customWidth="1"/>
    <col min="6394" max="6394" width="12" style="8" customWidth="1"/>
    <col min="6395" max="6395" width="11.5546875" style="8" customWidth="1"/>
    <col min="6396" max="6641" width="9.109375" style="8"/>
    <col min="6642" max="6642" width="4.33203125" style="8" customWidth="1"/>
    <col min="6643" max="6643" width="37" style="8" customWidth="1"/>
    <col min="6644" max="6644" width="14.44140625" style="8" customWidth="1"/>
    <col min="6645" max="6645" width="13.109375" style="8" customWidth="1"/>
    <col min="6646" max="6646" width="12.44140625" style="8" customWidth="1"/>
    <col min="6647" max="6647" width="12" style="8" customWidth="1"/>
    <col min="6648" max="6648" width="14" style="8" customWidth="1"/>
    <col min="6649" max="6649" width="14.5546875" style="8" customWidth="1"/>
    <col min="6650" max="6650" width="12" style="8" customWidth="1"/>
    <col min="6651" max="6651" width="11.5546875" style="8" customWidth="1"/>
    <col min="6652" max="6897" width="9.109375" style="8"/>
    <col min="6898" max="6898" width="4.33203125" style="8" customWidth="1"/>
    <col min="6899" max="6899" width="37" style="8" customWidth="1"/>
    <col min="6900" max="6900" width="14.44140625" style="8" customWidth="1"/>
    <col min="6901" max="6901" width="13.109375" style="8" customWidth="1"/>
    <col min="6902" max="6902" width="12.44140625" style="8" customWidth="1"/>
    <col min="6903" max="6903" width="12" style="8" customWidth="1"/>
    <col min="6904" max="6904" width="14" style="8" customWidth="1"/>
    <col min="6905" max="6905" width="14.5546875" style="8" customWidth="1"/>
    <col min="6906" max="6906" width="12" style="8" customWidth="1"/>
    <col min="6907" max="6907" width="11.5546875" style="8" customWidth="1"/>
    <col min="6908" max="7153" width="9.109375" style="8"/>
    <col min="7154" max="7154" width="4.33203125" style="8" customWidth="1"/>
    <col min="7155" max="7155" width="37" style="8" customWidth="1"/>
    <col min="7156" max="7156" width="14.44140625" style="8" customWidth="1"/>
    <col min="7157" max="7157" width="13.109375" style="8" customWidth="1"/>
    <col min="7158" max="7158" width="12.44140625" style="8" customWidth="1"/>
    <col min="7159" max="7159" width="12" style="8" customWidth="1"/>
    <col min="7160" max="7160" width="14" style="8" customWidth="1"/>
    <col min="7161" max="7161" width="14.5546875" style="8" customWidth="1"/>
    <col min="7162" max="7162" width="12" style="8" customWidth="1"/>
    <col min="7163" max="7163" width="11.5546875" style="8" customWidth="1"/>
    <col min="7164" max="7409" width="9.109375" style="8"/>
    <col min="7410" max="7410" width="4.33203125" style="8" customWidth="1"/>
    <col min="7411" max="7411" width="37" style="8" customWidth="1"/>
    <col min="7412" max="7412" width="14.44140625" style="8" customWidth="1"/>
    <col min="7413" max="7413" width="13.109375" style="8" customWidth="1"/>
    <col min="7414" max="7414" width="12.44140625" style="8" customWidth="1"/>
    <col min="7415" max="7415" width="12" style="8" customWidth="1"/>
    <col min="7416" max="7416" width="14" style="8" customWidth="1"/>
    <col min="7417" max="7417" width="14.5546875" style="8" customWidth="1"/>
    <col min="7418" max="7418" width="12" style="8" customWidth="1"/>
    <col min="7419" max="7419" width="11.5546875" style="8" customWidth="1"/>
    <col min="7420" max="7665" width="9.109375" style="8"/>
    <col min="7666" max="7666" width="4.33203125" style="8" customWidth="1"/>
    <col min="7667" max="7667" width="37" style="8" customWidth="1"/>
    <col min="7668" max="7668" width="14.44140625" style="8" customWidth="1"/>
    <col min="7669" max="7669" width="13.109375" style="8" customWidth="1"/>
    <col min="7670" max="7670" width="12.44140625" style="8" customWidth="1"/>
    <col min="7671" max="7671" width="12" style="8" customWidth="1"/>
    <col min="7672" max="7672" width="14" style="8" customWidth="1"/>
    <col min="7673" max="7673" width="14.5546875" style="8" customWidth="1"/>
    <col min="7674" max="7674" width="12" style="8" customWidth="1"/>
    <col min="7675" max="7675" width="11.5546875" style="8" customWidth="1"/>
    <col min="7676" max="7921" width="9.109375" style="8"/>
    <col min="7922" max="7922" width="4.33203125" style="8" customWidth="1"/>
    <col min="7923" max="7923" width="37" style="8" customWidth="1"/>
    <col min="7924" max="7924" width="14.44140625" style="8" customWidth="1"/>
    <col min="7925" max="7925" width="13.109375" style="8" customWidth="1"/>
    <col min="7926" max="7926" width="12.44140625" style="8" customWidth="1"/>
    <col min="7927" max="7927" width="12" style="8" customWidth="1"/>
    <col min="7928" max="7928" width="14" style="8" customWidth="1"/>
    <col min="7929" max="7929" width="14.5546875" style="8" customWidth="1"/>
    <col min="7930" max="7930" width="12" style="8" customWidth="1"/>
    <col min="7931" max="7931" width="11.5546875" style="8" customWidth="1"/>
    <col min="7932" max="8177" width="9.109375" style="8"/>
    <col min="8178" max="8178" width="4.33203125" style="8" customWidth="1"/>
    <col min="8179" max="8179" width="37" style="8" customWidth="1"/>
    <col min="8180" max="8180" width="14.44140625" style="8" customWidth="1"/>
    <col min="8181" max="8181" width="13.109375" style="8" customWidth="1"/>
    <col min="8182" max="8182" width="12.44140625" style="8" customWidth="1"/>
    <col min="8183" max="8183" width="12" style="8" customWidth="1"/>
    <col min="8184" max="8184" width="14" style="8" customWidth="1"/>
    <col min="8185" max="8185" width="14.5546875" style="8" customWidth="1"/>
    <col min="8186" max="8186" width="12" style="8" customWidth="1"/>
    <col min="8187" max="8187" width="11.5546875" style="8" customWidth="1"/>
    <col min="8188" max="8433" width="9.109375" style="8"/>
    <col min="8434" max="8434" width="4.33203125" style="8" customWidth="1"/>
    <col min="8435" max="8435" width="37" style="8" customWidth="1"/>
    <col min="8436" max="8436" width="14.44140625" style="8" customWidth="1"/>
    <col min="8437" max="8437" width="13.109375" style="8" customWidth="1"/>
    <col min="8438" max="8438" width="12.44140625" style="8" customWidth="1"/>
    <col min="8439" max="8439" width="12" style="8" customWidth="1"/>
    <col min="8440" max="8440" width="14" style="8" customWidth="1"/>
    <col min="8441" max="8441" width="14.5546875" style="8" customWidth="1"/>
    <col min="8442" max="8442" width="12" style="8" customWidth="1"/>
    <col min="8443" max="8443" width="11.5546875" style="8" customWidth="1"/>
    <col min="8444" max="8689" width="9.109375" style="8"/>
    <col min="8690" max="8690" width="4.33203125" style="8" customWidth="1"/>
    <col min="8691" max="8691" width="37" style="8" customWidth="1"/>
    <col min="8692" max="8692" width="14.44140625" style="8" customWidth="1"/>
    <col min="8693" max="8693" width="13.109375" style="8" customWidth="1"/>
    <col min="8694" max="8694" width="12.44140625" style="8" customWidth="1"/>
    <col min="8695" max="8695" width="12" style="8" customWidth="1"/>
    <col min="8696" max="8696" width="14" style="8" customWidth="1"/>
    <col min="8697" max="8697" width="14.5546875" style="8" customWidth="1"/>
    <col min="8698" max="8698" width="12" style="8" customWidth="1"/>
    <col min="8699" max="8699" width="11.5546875" style="8" customWidth="1"/>
    <col min="8700" max="8945" width="9.109375" style="8"/>
    <col min="8946" max="8946" width="4.33203125" style="8" customWidth="1"/>
    <col min="8947" max="8947" width="37" style="8" customWidth="1"/>
    <col min="8948" max="8948" width="14.44140625" style="8" customWidth="1"/>
    <col min="8949" max="8949" width="13.109375" style="8" customWidth="1"/>
    <col min="8950" max="8950" width="12.44140625" style="8" customWidth="1"/>
    <col min="8951" max="8951" width="12" style="8" customWidth="1"/>
    <col min="8952" max="8952" width="14" style="8" customWidth="1"/>
    <col min="8953" max="8953" width="14.5546875" style="8" customWidth="1"/>
    <col min="8954" max="8954" width="12" style="8" customWidth="1"/>
    <col min="8955" max="8955" width="11.5546875" style="8" customWidth="1"/>
    <col min="8956" max="9201" width="9.109375" style="8"/>
    <col min="9202" max="9202" width="4.33203125" style="8" customWidth="1"/>
    <col min="9203" max="9203" width="37" style="8" customWidth="1"/>
    <col min="9204" max="9204" width="14.44140625" style="8" customWidth="1"/>
    <col min="9205" max="9205" width="13.109375" style="8" customWidth="1"/>
    <col min="9206" max="9206" width="12.44140625" style="8" customWidth="1"/>
    <col min="9207" max="9207" width="12" style="8" customWidth="1"/>
    <col min="9208" max="9208" width="14" style="8" customWidth="1"/>
    <col min="9209" max="9209" width="14.5546875" style="8" customWidth="1"/>
    <col min="9210" max="9210" width="12" style="8" customWidth="1"/>
    <col min="9211" max="9211" width="11.5546875" style="8" customWidth="1"/>
    <col min="9212" max="9457" width="9.109375" style="8"/>
    <col min="9458" max="9458" width="4.33203125" style="8" customWidth="1"/>
    <col min="9459" max="9459" width="37" style="8" customWidth="1"/>
    <col min="9460" max="9460" width="14.44140625" style="8" customWidth="1"/>
    <col min="9461" max="9461" width="13.109375" style="8" customWidth="1"/>
    <col min="9462" max="9462" width="12.44140625" style="8" customWidth="1"/>
    <col min="9463" max="9463" width="12" style="8" customWidth="1"/>
    <col min="9464" max="9464" width="14" style="8" customWidth="1"/>
    <col min="9465" max="9465" width="14.5546875" style="8" customWidth="1"/>
    <col min="9466" max="9466" width="12" style="8" customWidth="1"/>
    <col min="9467" max="9467" width="11.5546875" style="8" customWidth="1"/>
    <col min="9468" max="9713" width="9.109375" style="8"/>
    <col min="9714" max="9714" width="4.33203125" style="8" customWidth="1"/>
    <col min="9715" max="9715" width="37" style="8" customWidth="1"/>
    <col min="9716" max="9716" width="14.44140625" style="8" customWidth="1"/>
    <col min="9717" max="9717" width="13.109375" style="8" customWidth="1"/>
    <col min="9718" max="9718" width="12.44140625" style="8" customWidth="1"/>
    <col min="9719" max="9719" width="12" style="8" customWidth="1"/>
    <col min="9720" max="9720" width="14" style="8" customWidth="1"/>
    <col min="9721" max="9721" width="14.5546875" style="8" customWidth="1"/>
    <col min="9722" max="9722" width="12" style="8" customWidth="1"/>
    <col min="9723" max="9723" width="11.5546875" style="8" customWidth="1"/>
    <col min="9724" max="9969" width="9.109375" style="8"/>
    <col min="9970" max="9970" width="4.33203125" style="8" customWidth="1"/>
    <col min="9971" max="9971" width="37" style="8" customWidth="1"/>
    <col min="9972" max="9972" width="14.44140625" style="8" customWidth="1"/>
    <col min="9973" max="9973" width="13.109375" style="8" customWidth="1"/>
    <col min="9974" max="9974" width="12.44140625" style="8" customWidth="1"/>
    <col min="9975" max="9975" width="12" style="8" customWidth="1"/>
    <col min="9976" max="9976" width="14" style="8" customWidth="1"/>
    <col min="9977" max="9977" width="14.5546875" style="8" customWidth="1"/>
    <col min="9978" max="9978" width="12" style="8" customWidth="1"/>
    <col min="9979" max="9979" width="11.5546875" style="8" customWidth="1"/>
    <col min="9980" max="10225" width="9.109375" style="8"/>
    <col min="10226" max="10226" width="4.33203125" style="8" customWidth="1"/>
    <col min="10227" max="10227" width="37" style="8" customWidth="1"/>
    <col min="10228" max="10228" width="14.44140625" style="8" customWidth="1"/>
    <col min="10229" max="10229" width="13.109375" style="8" customWidth="1"/>
    <col min="10230" max="10230" width="12.44140625" style="8" customWidth="1"/>
    <col min="10231" max="10231" width="12" style="8" customWidth="1"/>
    <col min="10232" max="10232" width="14" style="8" customWidth="1"/>
    <col min="10233" max="10233" width="14.5546875" style="8" customWidth="1"/>
    <col min="10234" max="10234" width="12" style="8" customWidth="1"/>
    <col min="10235" max="10235" width="11.5546875" style="8" customWidth="1"/>
    <col min="10236" max="10481" width="9.109375" style="8"/>
    <col min="10482" max="10482" width="4.33203125" style="8" customWidth="1"/>
    <col min="10483" max="10483" width="37" style="8" customWidth="1"/>
    <col min="10484" max="10484" width="14.44140625" style="8" customWidth="1"/>
    <col min="10485" max="10485" width="13.109375" style="8" customWidth="1"/>
    <col min="10486" max="10486" width="12.44140625" style="8" customWidth="1"/>
    <col min="10487" max="10487" width="12" style="8" customWidth="1"/>
    <col min="10488" max="10488" width="14" style="8" customWidth="1"/>
    <col min="10489" max="10489" width="14.5546875" style="8" customWidth="1"/>
    <col min="10490" max="10490" width="12" style="8" customWidth="1"/>
    <col min="10491" max="10491" width="11.5546875" style="8" customWidth="1"/>
    <col min="10492" max="10737" width="9.109375" style="8"/>
    <col min="10738" max="10738" width="4.33203125" style="8" customWidth="1"/>
    <col min="10739" max="10739" width="37" style="8" customWidth="1"/>
    <col min="10740" max="10740" width="14.44140625" style="8" customWidth="1"/>
    <col min="10741" max="10741" width="13.109375" style="8" customWidth="1"/>
    <col min="10742" max="10742" width="12.44140625" style="8" customWidth="1"/>
    <col min="10743" max="10743" width="12" style="8" customWidth="1"/>
    <col min="10744" max="10744" width="14" style="8" customWidth="1"/>
    <col min="10745" max="10745" width="14.5546875" style="8" customWidth="1"/>
    <col min="10746" max="10746" width="12" style="8" customWidth="1"/>
    <col min="10747" max="10747" width="11.5546875" style="8" customWidth="1"/>
    <col min="10748" max="10993" width="9.109375" style="8"/>
    <col min="10994" max="10994" width="4.33203125" style="8" customWidth="1"/>
    <col min="10995" max="10995" width="37" style="8" customWidth="1"/>
    <col min="10996" max="10996" width="14.44140625" style="8" customWidth="1"/>
    <col min="10997" max="10997" width="13.109375" style="8" customWidth="1"/>
    <col min="10998" max="10998" width="12.44140625" style="8" customWidth="1"/>
    <col min="10999" max="10999" width="12" style="8" customWidth="1"/>
    <col min="11000" max="11000" width="14" style="8" customWidth="1"/>
    <col min="11001" max="11001" width="14.5546875" style="8" customWidth="1"/>
    <col min="11002" max="11002" width="12" style="8" customWidth="1"/>
    <col min="11003" max="11003" width="11.5546875" style="8" customWidth="1"/>
    <col min="11004" max="11249" width="9.109375" style="8"/>
    <col min="11250" max="11250" width="4.33203125" style="8" customWidth="1"/>
    <col min="11251" max="11251" width="37" style="8" customWidth="1"/>
    <col min="11252" max="11252" width="14.44140625" style="8" customWidth="1"/>
    <col min="11253" max="11253" width="13.109375" style="8" customWidth="1"/>
    <col min="11254" max="11254" width="12.44140625" style="8" customWidth="1"/>
    <col min="11255" max="11255" width="12" style="8" customWidth="1"/>
    <col min="11256" max="11256" width="14" style="8" customWidth="1"/>
    <col min="11257" max="11257" width="14.5546875" style="8" customWidth="1"/>
    <col min="11258" max="11258" width="12" style="8" customWidth="1"/>
    <col min="11259" max="11259" width="11.5546875" style="8" customWidth="1"/>
    <col min="11260" max="11505" width="9.109375" style="8"/>
    <col min="11506" max="11506" width="4.33203125" style="8" customWidth="1"/>
    <col min="11507" max="11507" width="37" style="8" customWidth="1"/>
    <col min="11508" max="11508" width="14.44140625" style="8" customWidth="1"/>
    <col min="11509" max="11509" width="13.109375" style="8" customWidth="1"/>
    <col min="11510" max="11510" width="12.44140625" style="8" customWidth="1"/>
    <col min="11511" max="11511" width="12" style="8" customWidth="1"/>
    <col min="11512" max="11512" width="14" style="8" customWidth="1"/>
    <col min="11513" max="11513" width="14.5546875" style="8" customWidth="1"/>
    <col min="11514" max="11514" width="12" style="8" customWidth="1"/>
    <col min="11515" max="11515" width="11.5546875" style="8" customWidth="1"/>
    <col min="11516" max="11761" width="9.109375" style="8"/>
    <col min="11762" max="11762" width="4.33203125" style="8" customWidth="1"/>
    <col min="11763" max="11763" width="37" style="8" customWidth="1"/>
    <col min="11764" max="11764" width="14.44140625" style="8" customWidth="1"/>
    <col min="11765" max="11765" width="13.109375" style="8" customWidth="1"/>
    <col min="11766" max="11766" width="12.44140625" style="8" customWidth="1"/>
    <col min="11767" max="11767" width="12" style="8" customWidth="1"/>
    <col min="11768" max="11768" width="14" style="8" customWidth="1"/>
    <col min="11769" max="11769" width="14.5546875" style="8" customWidth="1"/>
    <col min="11770" max="11770" width="12" style="8" customWidth="1"/>
    <col min="11771" max="11771" width="11.5546875" style="8" customWidth="1"/>
    <col min="11772" max="12017" width="9.109375" style="8"/>
    <col min="12018" max="12018" width="4.33203125" style="8" customWidth="1"/>
    <col min="12019" max="12019" width="37" style="8" customWidth="1"/>
    <col min="12020" max="12020" width="14.44140625" style="8" customWidth="1"/>
    <col min="12021" max="12021" width="13.109375" style="8" customWidth="1"/>
    <col min="12022" max="12022" width="12.44140625" style="8" customWidth="1"/>
    <col min="12023" max="12023" width="12" style="8" customWidth="1"/>
    <col min="12024" max="12024" width="14" style="8" customWidth="1"/>
    <col min="12025" max="12025" width="14.5546875" style="8" customWidth="1"/>
    <col min="12026" max="12026" width="12" style="8" customWidth="1"/>
    <col min="12027" max="12027" width="11.5546875" style="8" customWidth="1"/>
    <col min="12028" max="12273" width="9.109375" style="8"/>
    <col min="12274" max="12274" width="4.33203125" style="8" customWidth="1"/>
    <col min="12275" max="12275" width="37" style="8" customWidth="1"/>
    <col min="12276" max="12276" width="14.44140625" style="8" customWidth="1"/>
    <col min="12277" max="12277" width="13.109375" style="8" customWidth="1"/>
    <col min="12278" max="12278" width="12.44140625" style="8" customWidth="1"/>
    <col min="12279" max="12279" width="12" style="8" customWidth="1"/>
    <col min="12280" max="12280" width="14" style="8" customWidth="1"/>
    <col min="12281" max="12281" width="14.5546875" style="8" customWidth="1"/>
    <col min="12282" max="12282" width="12" style="8" customWidth="1"/>
    <col min="12283" max="12283" width="11.5546875" style="8" customWidth="1"/>
    <col min="12284" max="12529" width="9.109375" style="8"/>
    <col min="12530" max="12530" width="4.33203125" style="8" customWidth="1"/>
    <col min="12531" max="12531" width="37" style="8" customWidth="1"/>
    <col min="12532" max="12532" width="14.44140625" style="8" customWidth="1"/>
    <col min="12533" max="12533" width="13.109375" style="8" customWidth="1"/>
    <col min="12534" max="12534" width="12.44140625" style="8" customWidth="1"/>
    <col min="12535" max="12535" width="12" style="8" customWidth="1"/>
    <col min="12536" max="12536" width="14" style="8" customWidth="1"/>
    <col min="12537" max="12537" width="14.5546875" style="8" customWidth="1"/>
    <col min="12538" max="12538" width="12" style="8" customWidth="1"/>
    <col min="12539" max="12539" width="11.5546875" style="8" customWidth="1"/>
    <col min="12540" max="12785" width="9.109375" style="8"/>
    <col min="12786" max="12786" width="4.33203125" style="8" customWidth="1"/>
    <col min="12787" max="12787" width="37" style="8" customWidth="1"/>
    <col min="12788" max="12788" width="14.44140625" style="8" customWidth="1"/>
    <col min="12789" max="12789" width="13.109375" style="8" customWidth="1"/>
    <col min="12790" max="12790" width="12.44140625" style="8" customWidth="1"/>
    <col min="12791" max="12791" width="12" style="8" customWidth="1"/>
    <col min="12792" max="12792" width="14" style="8" customWidth="1"/>
    <col min="12793" max="12793" width="14.5546875" style="8" customWidth="1"/>
    <col min="12794" max="12794" width="12" style="8" customWidth="1"/>
    <col min="12795" max="12795" width="11.5546875" style="8" customWidth="1"/>
    <col min="12796" max="13041" width="9.109375" style="8"/>
    <col min="13042" max="13042" width="4.33203125" style="8" customWidth="1"/>
    <col min="13043" max="13043" width="37" style="8" customWidth="1"/>
    <col min="13044" max="13044" width="14.44140625" style="8" customWidth="1"/>
    <col min="13045" max="13045" width="13.109375" style="8" customWidth="1"/>
    <col min="13046" max="13046" width="12.44140625" style="8" customWidth="1"/>
    <col min="13047" max="13047" width="12" style="8" customWidth="1"/>
    <col min="13048" max="13048" width="14" style="8" customWidth="1"/>
    <col min="13049" max="13049" width="14.5546875" style="8" customWidth="1"/>
    <col min="13050" max="13050" width="12" style="8" customWidth="1"/>
    <col min="13051" max="13051" width="11.5546875" style="8" customWidth="1"/>
    <col min="13052" max="13297" width="9.109375" style="8"/>
    <col min="13298" max="13298" width="4.33203125" style="8" customWidth="1"/>
    <col min="13299" max="13299" width="37" style="8" customWidth="1"/>
    <col min="13300" max="13300" width="14.44140625" style="8" customWidth="1"/>
    <col min="13301" max="13301" width="13.109375" style="8" customWidth="1"/>
    <col min="13302" max="13302" width="12.44140625" style="8" customWidth="1"/>
    <col min="13303" max="13303" width="12" style="8" customWidth="1"/>
    <col min="13304" max="13304" width="14" style="8" customWidth="1"/>
    <col min="13305" max="13305" width="14.5546875" style="8" customWidth="1"/>
    <col min="13306" max="13306" width="12" style="8" customWidth="1"/>
    <col min="13307" max="13307" width="11.5546875" style="8" customWidth="1"/>
    <col min="13308" max="13553" width="9.109375" style="8"/>
    <col min="13554" max="13554" width="4.33203125" style="8" customWidth="1"/>
    <col min="13555" max="13555" width="37" style="8" customWidth="1"/>
    <col min="13556" max="13556" width="14.44140625" style="8" customWidth="1"/>
    <col min="13557" max="13557" width="13.109375" style="8" customWidth="1"/>
    <col min="13558" max="13558" width="12.44140625" style="8" customWidth="1"/>
    <col min="13559" max="13559" width="12" style="8" customWidth="1"/>
    <col min="13560" max="13560" width="14" style="8" customWidth="1"/>
    <col min="13561" max="13561" width="14.5546875" style="8" customWidth="1"/>
    <col min="13562" max="13562" width="12" style="8" customWidth="1"/>
    <col min="13563" max="13563" width="11.5546875" style="8" customWidth="1"/>
    <col min="13564" max="13809" width="9.109375" style="8"/>
    <col min="13810" max="13810" width="4.33203125" style="8" customWidth="1"/>
    <col min="13811" max="13811" width="37" style="8" customWidth="1"/>
    <col min="13812" max="13812" width="14.44140625" style="8" customWidth="1"/>
    <col min="13813" max="13813" width="13.109375" style="8" customWidth="1"/>
    <col min="13814" max="13814" width="12.44140625" style="8" customWidth="1"/>
    <col min="13815" max="13815" width="12" style="8" customWidth="1"/>
    <col min="13816" max="13816" width="14" style="8" customWidth="1"/>
    <col min="13817" max="13817" width="14.5546875" style="8" customWidth="1"/>
    <col min="13818" max="13818" width="12" style="8" customWidth="1"/>
    <col min="13819" max="13819" width="11.5546875" style="8" customWidth="1"/>
    <col min="13820" max="14065" width="9.109375" style="8"/>
    <col min="14066" max="14066" width="4.33203125" style="8" customWidth="1"/>
    <col min="14067" max="14067" width="37" style="8" customWidth="1"/>
    <col min="14068" max="14068" width="14.44140625" style="8" customWidth="1"/>
    <col min="14069" max="14069" width="13.109375" style="8" customWidth="1"/>
    <col min="14070" max="14070" width="12.44140625" style="8" customWidth="1"/>
    <col min="14071" max="14071" width="12" style="8" customWidth="1"/>
    <col min="14072" max="14072" width="14" style="8" customWidth="1"/>
    <col min="14073" max="14073" width="14.5546875" style="8" customWidth="1"/>
    <col min="14074" max="14074" width="12" style="8" customWidth="1"/>
    <col min="14075" max="14075" width="11.5546875" style="8" customWidth="1"/>
    <col min="14076" max="14321" width="9.109375" style="8"/>
    <col min="14322" max="14322" width="4.33203125" style="8" customWidth="1"/>
    <col min="14323" max="14323" width="37" style="8" customWidth="1"/>
    <col min="14324" max="14324" width="14.44140625" style="8" customWidth="1"/>
    <col min="14325" max="14325" width="13.109375" style="8" customWidth="1"/>
    <col min="14326" max="14326" width="12.44140625" style="8" customWidth="1"/>
    <col min="14327" max="14327" width="12" style="8" customWidth="1"/>
    <col min="14328" max="14328" width="14" style="8" customWidth="1"/>
    <col min="14329" max="14329" width="14.5546875" style="8" customWidth="1"/>
    <col min="14330" max="14330" width="12" style="8" customWidth="1"/>
    <col min="14331" max="14331" width="11.5546875" style="8" customWidth="1"/>
    <col min="14332" max="14577" width="9.109375" style="8"/>
    <col min="14578" max="14578" width="4.33203125" style="8" customWidth="1"/>
    <col min="14579" max="14579" width="37" style="8" customWidth="1"/>
    <col min="14580" max="14580" width="14.44140625" style="8" customWidth="1"/>
    <col min="14581" max="14581" width="13.109375" style="8" customWidth="1"/>
    <col min="14582" max="14582" width="12.44140625" style="8" customWidth="1"/>
    <col min="14583" max="14583" width="12" style="8" customWidth="1"/>
    <col min="14584" max="14584" width="14" style="8" customWidth="1"/>
    <col min="14585" max="14585" width="14.5546875" style="8" customWidth="1"/>
    <col min="14586" max="14586" width="12" style="8" customWidth="1"/>
    <col min="14587" max="14587" width="11.5546875" style="8" customWidth="1"/>
    <col min="14588" max="14833" width="9.109375" style="8"/>
    <col min="14834" max="14834" width="4.33203125" style="8" customWidth="1"/>
    <col min="14835" max="14835" width="37" style="8" customWidth="1"/>
    <col min="14836" max="14836" width="14.44140625" style="8" customWidth="1"/>
    <col min="14837" max="14837" width="13.109375" style="8" customWidth="1"/>
    <col min="14838" max="14838" width="12.44140625" style="8" customWidth="1"/>
    <col min="14839" max="14839" width="12" style="8" customWidth="1"/>
    <col min="14840" max="14840" width="14" style="8" customWidth="1"/>
    <col min="14841" max="14841" width="14.5546875" style="8" customWidth="1"/>
    <col min="14842" max="14842" width="12" style="8" customWidth="1"/>
    <col min="14843" max="14843" width="11.5546875" style="8" customWidth="1"/>
    <col min="14844" max="15089" width="9.109375" style="8"/>
    <col min="15090" max="15090" width="4.33203125" style="8" customWidth="1"/>
    <col min="15091" max="15091" width="37" style="8" customWidth="1"/>
    <col min="15092" max="15092" width="14.44140625" style="8" customWidth="1"/>
    <col min="15093" max="15093" width="13.109375" style="8" customWidth="1"/>
    <col min="15094" max="15094" width="12.44140625" style="8" customWidth="1"/>
    <col min="15095" max="15095" width="12" style="8" customWidth="1"/>
    <col min="15096" max="15096" width="14" style="8" customWidth="1"/>
    <col min="15097" max="15097" width="14.5546875" style="8" customWidth="1"/>
    <col min="15098" max="15098" width="12" style="8" customWidth="1"/>
    <col min="15099" max="15099" width="11.5546875" style="8" customWidth="1"/>
    <col min="15100" max="15345" width="9.109375" style="8"/>
    <col min="15346" max="15346" width="4.33203125" style="8" customWidth="1"/>
    <col min="15347" max="15347" width="37" style="8" customWidth="1"/>
    <col min="15348" max="15348" width="14.44140625" style="8" customWidth="1"/>
    <col min="15349" max="15349" width="13.109375" style="8" customWidth="1"/>
    <col min="15350" max="15350" width="12.44140625" style="8" customWidth="1"/>
    <col min="15351" max="15351" width="12" style="8" customWidth="1"/>
    <col min="15352" max="15352" width="14" style="8" customWidth="1"/>
    <col min="15353" max="15353" width="14.5546875" style="8" customWidth="1"/>
    <col min="15354" max="15354" width="12" style="8" customWidth="1"/>
    <col min="15355" max="15355" width="11.5546875" style="8" customWidth="1"/>
    <col min="15356" max="15601" width="9.109375" style="8"/>
    <col min="15602" max="15602" width="4.33203125" style="8" customWidth="1"/>
    <col min="15603" max="15603" width="37" style="8" customWidth="1"/>
    <col min="15604" max="15604" width="14.44140625" style="8" customWidth="1"/>
    <col min="15605" max="15605" width="13.109375" style="8" customWidth="1"/>
    <col min="15606" max="15606" width="12.44140625" style="8" customWidth="1"/>
    <col min="15607" max="15607" width="12" style="8" customWidth="1"/>
    <col min="15608" max="15608" width="14" style="8" customWidth="1"/>
    <col min="15609" max="15609" width="14.5546875" style="8" customWidth="1"/>
    <col min="15610" max="15610" width="12" style="8" customWidth="1"/>
    <col min="15611" max="15611" width="11.5546875" style="8" customWidth="1"/>
    <col min="15612" max="15857" width="9.109375" style="8"/>
    <col min="15858" max="15858" width="4.33203125" style="8" customWidth="1"/>
    <col min="15859" max="15859" width="37" style="8" customWidth="1"/>
    <col min="15860" max="15860" width="14.44140625" style="8" customWidth="1"/>
    <col min="15861" max="15861" width="13.109375" style="8" customWidth="1"/>
    <col min="15862" max="15862" width="12.44140625" style="8" customWidth="1"/>
    <col min="15863" max="15863" width="12" style="8" customWidth="1"/>
    <col min="15864" max="15864" width="14" style="8" customWidth="1"/>
    <col min="15865" max="15865" width="14.5546875" style="8" customWidth="1"/>
    <col min="15866" max="15866" width="12" style="8" customWidth="1"/>
    <col min="15867" max="15867" width="11.5546875" style="8" customWidth="1"/>
    <col min="15868" max="16113" width="9.109375" style="8"/>
    <col min="16114" max="16114" width="4.33203125" style="8" customWidth="1"/>
    <col min="16115" max="16115" width="37" style="8" customWidth="1"/>
    <col min="16116" max="16116" width="14.44140625" style="8" customWidth="1"/>
    <col min="16117" max="16117" width="13.109375" style="8" customWidth="1"/>
    <col min="16118" max="16118" width="12.44140625" style="8" customWidth="1"/>
    <col min="16119" max="16119" width="12" style="8" customWidth="1"/>
    <col min="16120" max="16120" width="14" style="8" customWidth="1"/>
    <col min="16121" max="16121" width="14.5546875" style="8" customWidth="1"/>
    <col min="16122" max="16122" width="12" style="8" customWidth="1"/>
    <col min="16123" max="16123" width="11.5546875" style="8" customWidth="1"/>
    <col min="16124" max="16384" width="9.109375" style="8"/>
  </cols>
  <sheetData>
    <row r="1" spans="1:5" x14ac:dyDescent="0.25">
      <c r="D1" s="8" t="s">
        <v>22</v>
      </c>
    </row>
    <row r="2" spans="1:5" ht="29.25" customHeight="1" x14ac:dyDescent="0.3">
      <c r="A2" s="92" t="s">
        <v>165</v>
      </c>
      <c r="B2" s="92"/>
      <c r="C2" s="92"/>
      <c r="D2" s="92"/>
    </row>
    <row r="3" spans="1:5" ht="7.5" customHeight="1" x14ac:dyDescent="0.3">
      <c r="A3" s="38"/>
      <c r="B3" s="38"/>
      <c r="C3" s="38"/>
      <c r="D3" s="38"/>
    </row>
    <row r="4" spans="1:5" s="9" customFormat="1" ht="66" x14ac:dyDescent="0.25">
      <c r="A4" s="14" t="s">
        <v>0</v>
      </c>
      <c r="B4" s="19" t="s">
        <v>1</v>
      </c>
      <c r="C4" s="11" t="s">
        <v>21</v>
      </c>
      <c r="D4" s="11" t="s">
        <v>20</v>
      </c>
      <c r="E4" s="59"/>
    </row>
    <row r="5" spans="1:5" s="9" customFormat="1" ht="27.6" customHeight="1" x14ac:dyDescent="0.25">
      <c r="A5" s="14">
        <v>1</v>
      </c>
      <c r="B5" s="35" t="s">
        <v>5</v>
      </c>
      <c r="C5" s="63">
        <v>2794593.4</v>
      </c>
      <c r="D5" s="20">
        <f>C5/C22*100</f>
        <v>70.817920275548403</v>
      </c>
      <c r="E5" s="59"/>
    </row>
    <row r="6" spans="1:5" s="9" customFormat="1" ht="30.75" customHeight="1" x14ac:dyDescent="0.25">
      <c r="A6" s="14">
        <v>2</v>
      </c>
      <c r="B6" s="35" t="s">
        <v>7</v>
      </c>
      <c r="C6" s="63">
        <v>127403.4</v>
      </c>
      <c r="D6" s="20">
        <f>C6/C22*100</f>
        <v>3.2285354370456187</v>
      </c>
      <c r="E6" s="59"/>
    </row>
    <row r="7" spans="1:5" s="9" customFormat="1" ht="27.75" customHeight="1" x14ac:dyDescent="0.25">
      <c r="A7" s="14">
        <v>3</v>
      </c>
      <c r="B7" s="35" t="s">
        <v>6</v>
      </c>
      <c r="C7" s="63">
        <v>28495.7</v>
      </c>
      <c r="D7" s="20">
        <f>C7/C22*100</f>
        <v>0.72211084832446271</v>
      </c>
      <c r="E7" s="59"/>
    </row>
    <row r="8" spans="1:5" s="9" customFormat="1" ht="28.5" customHeight="1" x14ac:dyDescent="0.25">
      <c r="A8" s="14">
        <v>4</v>
      </c>
      <c r="B8" s="35" t="s">
        <v>8</v>
      </c>
      <c r="C8" s="63">
        <v>22003.4</v>
      </c>
      <c r="D8" s="20">
        <f>C8/C22*100</f>
        <v>0.55758917450781986</v>
      </c>
      <c r="E8" s="59"/>
    </row>
    <row r="9" spans="1:5" s="9" customFormat="1" ht="37.950000000000003" customHeight="1" x14ac:dyDescent="0.25">
      <c r="A9" s="29">
        <v>5</v>
      </c>
      <c r="B9" s="35" t="s">
        <v>9</v>
      </c>
      <c r="C9" s="63">
        <v>62042.5</v>
      </c>
      <c r="D9" s="20">
        <f>C9/C22*100</f>
        <v>1.5722218547770535</v>
      </c>
      <c r="E9" s="59"/>
    </row>
    <row r="10" spans="1:5" s="9" customFormat="1" ht="37.950000000000003" customHeight="1" x14ac:dyDescent="0.25">
      <c r="A10" s="29">
        <v>6</v>
      </c>
      <c r="B10" s="35" t="s">
        <v>10</v>
      </c>
      <c r="C10" s="63">
        <v>392008.3</v>
      </c>
      <c r="D10" s="20">
        <f>C10/C22*100</f>
        <v>9.9339004152637234</v>
      </c>
      <c r="E10" s="59"/>
    </row>
    <row r="11" spans="1:5" s="9" customFormat="1" ht="37.950000000000003" customHeight="1" x14ac:dyDescent="0.25">
      <c r="A11" s="29">
        <v>7</v>
      </c>
      <c r="B11" s="35" t="s">
        <v>11</v>
      </c>
      <c r="C11" s="63">
        <v>9402.5</v>
      </c>
      <c r="D11" s="20">
        <f>C11/C22*100</f>
        <v>0.23826918627620169</v>
      </c>
      <c r="E11" s="59"/>
    </row>
    <row r="12" spans="1:5" s="9" customFormat="1" ht="37.950000000000003" customHeight="1" x14ac:dyDescent="0.25">
      <c r="A12" s="29">
        <v>8</v>
      </c>
      <c r="B12" s="35" t="s">
        <v>12</v>
      </c>
      <c r="C12" s="63">
        <v>26093.7</v>
      </c>
      <c r="D12" s="20">
        <f>C12/C22*100</f>
        <v>0.66124165551027114</v>
      </c>
      <c r="E12" s="59"/>
    </row>
    <row r="13" spans="1:5" s="9" customFormat="1" ht="25.95" customHeight="1" x14ac:dyDescent="0.25">
      <c r="A13" s="29">
        <v>9</v>
      </c>
      <c r="B13" s="35" t="s">
        <v>13</v>
      </c>
      <c r="C13" s="63">
        <v>29673.3</v>
      </c>
      <c r="D13" s="20">
        <f>C13/C22*100</f>
        <v>0.75195246425201978</v>
      </c>
      <c r="E13" s="59"/>
    </row>
    <row r="14" spans="1:5" s="9" customFormat="1" ht="27" customHeight="1" x14ac:dyDescent="0.25">
      <c r="A14" s="14">
        <v>10</v>
      </c>
      <c r="B14" s="35" t="s">
        <v>14</v>
      </c>
      <c r="C14" s="63">
        <v>28650.400000000001</v>
      </c>
      <c r="D14" s="20">
        <f>C14/C22*100</f>
        <v>0.72603110816141336</v>
      </c>
      <c r="E14" s="59"/>
    </row>
    <row r="15" spans="1:5" s="9" customFormat="1" ht="39.6" x14ac:dyDescent="0.25">
      <c r="A15" s="14">
        <v>11</v>
      </c>
      <c r="B15" s="35" t="s">
        <v>15</v>
      </c>
      <c r="C15" s="63">
        <v>15710.6</v>
      </c>
      <c r="D15" s="20">
        <f>C15/C22*100</f>
        <v>0.39812303939493693</v>
      </c>
      <c r="E15" s="59"/>
    </row>
    <row r="16" spans="1:5" s="9" customFormat="1" ht="27.75" customHeight="1" x14ac:dyDescent="0.25">
      <c r="A16" s="14">
        <v>12</v>
      </c>
      <c r="B16" s="35" t="s">
        <v>16</v>
      </c>
      <c r="C16" s="63">
        <v>98816.7</v>
      </c>
      <c r="D16" s="20">
        <f>C16/C22*100</f>
        <v>2.5041185535229502</v>
      </c>
      <c r="E16" s="59"/>
    </row>
    <row r="17" spans="1:5" s="9" customFormat="1" ht="27.75" customHeight="1" x14ac:dyDescent="0.25">
      <c r="A17" s="14">
        <v>13</v>
      </c>
      <c r="B17" s="35" t="s">
        <v>17</v>
      </c>
      <c r="C17" s="63">
        <v>24066.6</v>
      </c>
      <c r="D17" s="20">
        <f>C17/C22*100</f>
        <v>0.60987282089176653</v>
      </c>
      <c r="E17" s="59"/>
    </row>
    <row r="18" spans="1:5" s="9" customFormat="1" ht="25.5" customHeight="1" x14ac:dyDescent="0.25">
      <c r="A18" s="14">
        <v>14</v>
      </c>
      <c r="B18" s="35" t="s">
        <v>18</v>
      </c>
      <c r="C18" s="63">
        <v>65954.600000000006</v>
      </c>
      <c r="D18" s="20">
        <f>C18/C22*100</f>
        <v>1.6713585613584021</v>
      </c>
      <c r="E18" s="59"/>
    </row>
    <row r="19" spans="1:5" s="9" customFormat="1" ht="39" customHeight="1" x14ac:dyDescent="0.25">
      <c r="A19" s="14">
        <v>15</v>
      </c>
      <c r="B19" s="35" t="s">
        <v>172</v>
      </c>
      <c r="C19" s="63">
        <v>207294</v>
      </c>
      <c r="D19" s="20">
        <f>C19/C22*100</f>
        <v>5.2530468173293228</v>
      </c>
      <c r="E19" s="59"/>
    </row>
    <row r="20" spans="1:5" s="9" customFormat="1" ht="13.2" customHeight="1" x14ac:dyDescent="0.25">
      <c r="A20" s="29">
        <v>16</v>
      </c>
      <c r="B20" s="35" t="s">
        <v>71</v>
      </c>
      <c r="C20" s="63">
        <v>557</v>
      </c>
      <c r="D20" s="20">
        <f>C20/C22*100</f>
        <v>1.411496269671304E-2</v>
      </c>
      <c r="E20" s="59"/>
    </row>
    <row r="21" spans="1:5" s="9" customFormat="1" ht="13.2" customHeight="1" x14ac:dyDescent="0.25">
      <c r="A21" s="29">
        <v>17</v>
      </c>
      <c r="B21" s="35" t="s">
        <v>112</v>
      </c>
      <c r="C21" s="63">
        <v>13400.9</v>
      </c>
      <c r="D21" s="20">
        <f>C21/C22*100</f>
        <v>0.33959282513892597</v>
      </c>
      <c r="E21" s="59"/>
    </row>
    <row r="22" spans="1:5" s="9" customFormat="1" ht="18.600000000000001" customHeight="1" x14ac:dyDescent="0.25">
      <c r="A22" s="93" t="s">
        <v>19</v>
      </c>
      <c r="B22" s="94"/>
      <c r="C22" s="21">
        <f>SUM(C5:C21)</f>
        <v>3946167</v>
      </c>
      <c r="D22" s="21">
        <f>D5+D7+D6+D8+D14+D11+D16+D17+D15+D18+D19+D9+D10+D13+D12+D20+D21</f>
        <v>99.999999999999972</v>
      </c>
      <c r="E22" s="59"/>
    </row>
    <row r="23" spans="1:5" s="9" customFormat="1" ht="32.25" customHeight="1" x14ac:dyDescent="0.25">
      <c r="A23" s="95" t="s">
        <v>23</v>
      </c>
      <c r="B23" s="95"/>
      <c r="C23" s="95"/>
      <c r="D23" s="95"/>
      <c r="E23" s="59"/>
    </row>
    <row r="24" spans="1:5" s="9" customFormat="1" x14ac:dyDescent="0.25">
      <c r="E24" s="59"/>
    </row>
    <row r="25" spans="1:5" s="9" customFormat="1" x14ac:dyDescent="0.25">
      <c r="E25" s="59"/>
    </row>
    <row r="26" spans="1:5" s="9" customFormat="1" x14ac:dyDescent="0.25">
      <c r="E26" s="59"/>
    </row>
    <row r="27" spans="1:5" s="9" customFormat="1" x14ac:dyDescent="0.25">
      <c r="E27" s="59"/>
    </row>
    <row r="28" spans="1:5" s="9" customFormat="1" x14ac:dyDescent="0.25">
      <c r="E28" s="59"/>
    </row>
    <row r="29" spans="1:5" s="9" customFormat="1" x14ac:dyDescent="0.25">
      <c r="E29" s="59"/>
    </row>
    <row r="30" spans="1:5" s="9" customFormat="1" x14ac:dyDescent="0.25">
      <c r="E30" s="59"/>
    </row>
    <row r="31" spans="1:5" s="9" customFormat="1" x14ac:dyDescent="0.25">
      <c r="E31" s="59"/>
    </row>
    <row r="32" spans="1:5" s="9" customFormat="1" x14ac:dyDescent="0.25">
      <c r="E32" s="59"/>
    </row>
    <row r="33" spans="5:5" s="9" customFormat="1" x14ac:dyDescent="0.25">
      <c r="E33" s="59"/>
    </row>
    <row r="34" spans="5:5" s="9" customFormat="1" x14ac:dyDescent="0.25">
      <c r="E34" s="59"/>
    </row>
    <row r="35" spans="5:5" s="9" customFormat="1" x14ac:dyDescent="0.25">
      <c r="E35" s="59"/>
    </row>
    <row r="36" spans="5:5" s="9" customFormat="1" x14ac:dyDescent="0.25">
      <c r="E36" s="59"/>
    </row>
    <row r="37" spans="5:5" s="9" customFormat="1" x14ac:dyDescent="0.25">
      <c r="E37" s="59"/>
    </row>
    <row r="38" spans="5:5" s="9" customFormat="1" x14ac:dyDescent="0.25">
      <c r="E38" s="59"/>
    </row>
    <row r="39" spans="5:5" s="9" customFormat="1" x14ac:dyDescent="0.25">
      <c r="E39" s="59"/>
    </row>
    <row r="40" spans="5:5" s="9" customFormat="1" x14ac:dyDescent="0.25">
      <c r="E40" s="59"/>
    </row>
    <row r="41" spans="5:5" s="9" customFormat="1" x14ac:dyDescent="0.25">
      <c r="E41" s="59"/>
    </row>
    <row r="42" spans="5:5" s="9" customFormat="1" x14ac:dyDescent="0.25">
      <c r="E42" s="59"/>
    </row>
    <row r="43" spans="5:5" s="9" customFormat="1" x14ac:dyDescent="0.25">
      <c r="E43" s="59"/>
    </row>
    <row r="44" spans="5:5" s="9" customFormat="1" x14ac:dyDescent="0.25">
      <c r="E44" s="59"/>
    </row>
    <row r="45" spans="5:5" s="9" customFormat="1" x14ac:dyDescent="0.25">
      <c r="E45" s="59"/>
    </row>
    <row r="46" spans="5:5" s="9" customFormat="1" x14ac:dyDescent="0.25">
      <c r="E46" s="59"/>
    </row>
    <row r="47" spans="5:5" s="9" customFormat="1" x14ac:dyDescent="0.25">
      <c r="E47" s="59"/>
    </row>
    <row r="48" spans="5:5" s="9" customFormat="1" x14ac:dyDescent="0.25">
      <c r="E48" s="59"/>
    </row>
    <row r="49" spans="5:5" s="9" customFormat="1" x14ac:dyDescent="0.25">
      <c r="E49" s="59"/>
    </row>
    <row r="50" spans="5:5" s="9" customFormat="1" x14ac:dyDescent="0.25">
      <c r="E50" s="59"/>
    </row>
    <row r="51" spans="5:5" s="9" customFormat="1" x14ac:dyDescent="0.25">
      <c r="E51" s="59"/>
    </row>
    <row r="52" spans="5:5" s="9" customFormat="1" x14ac:dyDescent="0.25">
      <c r="E52" s="59"/>
    </row>
    <row r="53" spans="5:5" s="9" customFormat="1" x14ac:dyDescent="0.25">
      <c r="E53" s="59"/>
    </row>
  </sheetData>
  <mergeCells count="3">
    <mergeCell ref="A2:D2"/>
    <mergeCell ref="A22:B22"/>
    <mergeCell ref="A23:D23"/>
  </mergeCells>
  <pageMargins left="0.51181102362204722" right="0.11811023622047245" top="0.55118110236220474" bottom="0.15748031496062992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zoomScale="106" zoomScaleNormal="106" workbookViewId="0">
      <pane xSplit="2" ySplit="8" topLeftCell="C48" activePane="bottomRight" state="frozen"/>
      <selection pane="topRight" activeCell="C1" sqref="C1"/>
      <selection pane="bottomLeft" activeCell="A8" sqref="A8"/>
      <selection pane="bottomRight" activeCell="B57" sqref="B57:B59"/>
    </sheetView>
  </sheetViews>
  <sheetFormatPr defaultRowHeight="13.8" x14ac:dyDescent="0.25"/>
  <cols>
    <col min="1" max="1" width="4.33203125" style="3" customWidth="1"/>
    <col min="2" max="2" width="51.109375" style="3" customWidth="1"/>
    <col min="3" max="3" width="12.44140625" style="3" customWidth="1"/>
    <col min="4" max="4" width="16" style="3" customWidth="1"/>
    <col min="5" max="5" width="14.109375" style="6" customWidth="1"/>
    <col min="6" max="6" width="15.33203125" style="3" customWidth="1"/>
    <col min="7" max="7" width="12" style="3" customWidth="1"/>
    <col min="8" max="8" width="13.5546875" style="3" customWidth="1"/>
    <col min="9" max="253" width="9.109375" style="3"/>
    <col min="254" max="254" width="4.33203125" style="3" customWidth="1"/>
    <col min="255" max="255" width="37" style="3" customWidth="1"/>
    <col min="256" max="256" width="14.44140625" style="3" customWidth="1"/>
    <col min="257" max="257" width="13.109375" style="3" customWidth="1"/>
    <col min="258" max="258" width="12.44140625" style="3" customWidth="1"/>
    <col min="259" max="259" width="12" style="3" customWidth="1"/>
    <col min="260" max="260" width="14" style="3" customWidth="1"/>
    <col min="261" max="261" width="14.5546875" style="3" customWidth="1"/>
    <col min="262" max="262" width="12" style="3" customWidth="1"/>
    <col min="263" max="263" width="11.5546875" style="3" customWidth="1"/>
    <col min="264" max="509" width="9.109375" style="3"/>
    <col min="510" max="510" width="4.33203125" style="3" customWidth="1"/>
    <col min="511" max="511" width="37" style="3" customWidth="1"/>
    <col min="512" max="512" width="14.44140625" style="3" customWidth="1"/>
    <col min="513" max="513" width="13.109375" style="3" customWidth="1"/>
    <col min="514" max="514" width="12.44140625" style="3" customWidth="1"/>
    <col min="515" max="515" width="12" style="3" customWidth="1"/>
    <col min="516" max="516" width="14" style="3" customWidth="1"/>
    <col min="517" max="517" width="14.5546875" style="3" customWidth="1"/>
    <col min="518" max="518" width="12" style="3" customWidth="1"/>
    <col min="519" max="519" width="11.5546875" style="3" customWidth="1"/>
    <col min="520" max="765" width="9.109375" style="3"/>
    <col min="766" max="766" width="4.33203125" style="3" customWidth="1"/>
    <col min="767" max="767" width="37" style="3" customWidth="1"/>
    <col min="768" max="768" width="14.44140625" style="3" customWidth="1"/>
    <col min="769" max="769" width="13.109375" style="3" customWidth="1"/>
    <col min="770" max="770" width="12.44140625" style="3" customWidth="1"/>
    <col min="771" max="771" width="12" style="3" customWidth="1"/>
    <col min="772" max="772" width="14" style="3" customWidth="1"/>
    <col min="773" max="773" width="14.5546875" style="3" customWidth="1"/>
    <col min="774" max="774" width="12" style="3" customWidth="1"/>
    <col min="775" max="775" width="11.5546875" style="3" customWidth="1"/>
    <col min="776" max="1021" width="9.109375" style="3"/>
    <col min="1022" max="1022" width="4.33203125" style="3" customWidth="1"/>
    <col min="1023" max="1023" width="37" style="3" customWidth="1"/>
    <col min="1024" max="1024" width="14.44140625" style="3" customWidth="1"/>
    <col min="1025" max="1025" width="13.109375" style="3" customWidth="1"/>
    <col min="1026" max="1026" width="12.44140625" style="3" customWidth="1"/>
    <col min="1027" max="1027" width="12" style="3" customWidth="1"/>
    <col min="1028" max="1028" width="14" style="3" customWidth="1"/>
    <col min="1029" max="1029" width="14.5546875" style="3" customWidth="1"/>
    <col min="1030" max="1030" width="12" style="3" customWidth="1"/>
    <col min="1031" max="1031" width="11.5546875" style="3" customWidth="1"/>
    <col min="1032" max="1277" width="9.109375" style="3"/>
    <col min="1278" max="1278" width="4.33203125" style="3" customWidth="1"/>
    <col min="1279" max="1279" width="37" style="3" customWidth="1"/>
    <col min="1280" max="1280" width="14.44140625" style="3" customWidth="1"/>
    <col min="1281" max="1281" width="13.109375" style="3" customWidth="1"/>
    <col min="1282" max="1282" width="12.44140625" style="3" customWidth="1"/>
    <col min="1283" max="1283" width="12" style="3" customWidth="1"/>
    <col min="1284" max="1284" width="14" style="3" customWidth="1"/>
    <col min="1285" max="1285" width="14.5546875" style="3" customWidth="1"/>
    <col min="1286" max="1286" width="12" style="3" customWidth="1"/>
    <col min="1287" max="1287" width="11.5546875" style="3" customWidth="1"/>
    <col min="1288" max="1533" width="9.109375" style="3"/>
    <col min="1534" max="1534" width="4.33203125" style="3" customWidth="1"/>
    <col min="1535" max="1535" width="37" style="3" customWidth="1"/>
    <col min="1536" max="1536" width="14.44140625" style="3" customWidth="1"/>
    <col min="1537" max="1537" width="13.109375" style="3" customWidth="1"/>
    <col min="1538" max="1538" width="12.44140625" style="3" customWidth="1"/>
    <col min="1539" max="1539" width="12" style="3" customWidth="1"/>
    <col min="1540" max="1540" width="14" style="3" customWidth="1"/>
    <col min="1541" max="1541" width="14.5546875" style="3" customWidth="1"/>
    <col min="1542" max="1542" width="12" style="3" customWidth="1"/>
    <col min="1543" max="1543" width="11.5546875" style="3" customWidth="1"/>
    <col min="1544" max="1789" width="9.109375" style="3"/>
    <col min="1790" max="1790" width="4.33203125" style="3" customWidth="1"/>
    <col min="1791" max="1791" width="37" style="3" customWidth="1"/>
    <col min="1792" max="1792" width="14.44140625" style="3" customWidth="1"/>
    <col min="1793" max="1793" width="13.109375" style="3" customWidth="1"/>
    <col min="1794" max="1794" width="12.44140625" style="3" customWidth="1"/>
    <col min="1795" max="1795" width="12" style="3" customWidth="1"/>
    <col min="1796" max="1796" width="14" style="3" customWidth="1"/>
    <col min="1797" max="1797" width="14.5546875" style="3" customWidth="1"/>
    <col min="1798" max="1798" width="12" style="3" customWidth="1"/>
    <col min="1799" max="1799" width="11.5546875" style="3" customWidth="1"/>
    <col min="1800" max="2045" width="9.109375" style="3"/>
    <col min="2046" max="2046" width="4.33203125" style="3" customWidth="1"/>
    <col min="2047" max="2047" width="37" style="3" customWidth="1"/>
    <col min="2048" max="2048" width="14.44140625" style="3" customWidth="1"/>
    <col min="2049" max="2049" width="13.109375" style="3" customWidth="1"/>
    <col min="2050" max="2050" width="12.44140625" style="3" customWidth="1"/>
    <col min="2051" max="2051" width="12" style="3" customWidth="1"/>
    <col min="2052" max="2052" width="14" style="3" customWidth="1"/>
    <col min="2053" max="2053" width="14.5546875" style="3" customWidth="1"/>
    <col min="2054" max="2054" width="12" style="3" customWidth="1"/>
    <col min="2055" max="2055" width="11.5546875" style="3" customWidth="1"/>
    <col min="2056" max="2301" width="9.109375" style="3"/>
    <col min="2302" max="2302" width="4.33203125" style="3" customWidth="1"/>
    <col min="2303" max="2303" width="37" style="3" customWidth="1"/>
    <col min="2304" max="2304" width="14.44140625" style="3" customWidth="1"/>
    <col min="2305" max="2305" width="13.109375" style="3" customWidth="1"/>
    <col min="2306" max="2306" width="12.44140625" style="3" customWidth="1"/>
    <col min="2307" max="2307" width="12" style="3" customWidth="1"/>
    <col min="2308" max="2308" width="14" style="3" customWidth="1"/>
    <col min="2309" max="2309" width="14.5546875" style="3" customWidth="1"/>
    <col min="2310" max="2310" width="12" style="3" customWidth="1"/>
    <col min="2311" max="2311" width="11.5546875" style="3" customWidth="1"/>
    <col min="2312" max="2557" width="9.109375" style="3"/>
    <col min="2558" max="2558" width="4.33203125" style="3" customWidth="1"/>
    <col min="2559" max="2559" width="37" style="3" customWidth="1"/>
    <col min="2560" max="2560" width="14.44140625" style="3" customWidth="1"/>
    <col min="2561" max="2561" width="13.109375" style="3" customWidth="1"/>
    <col min="2562" max="2562" width="12.44140625" style="3" customWidth="1"/>
    <col min="2563" max="2563" width="12" style="3" customWidth="1"/>
    <col min="2564" max="2564" width="14" style="3" customWidth="1"/>
    <col min="2565" max="2565" width="14.5546875" style="3" customWidth="1"/>
    <col min="2566" max="2566" width="12" style="3" customWidth="1"/>
    <col min="2567" max="2567" width="11.5546875" style="3" customWidth="1"/>
    <col min="2568" max="2813" width="9.109375" style="3"/>
    <col min="2814" max="2814" width="4.33203125" style="3" customWidth="1"/>
    <col min="2815" max="2815" width="37" style="3" customWidth="1"/>
    <col min="2816" max="2816" width="14.44140625" style="3" customWidth="1"/>
    <col min="2817" max="2817" width="13.109375" style="3" customWidth="1"/>
    <col min="2818" max="2818" width="12.44140625" style="3" customWidth="1"/>
    <col min="2819" max="2819" width="12" style="3" customWidth="1"/>
    <col min="2820" max="2820" width="14" style="3" customWidth="1"/>
    <col min="2821" max="2821" width="14.5546875" style="3" customWidth="1"/>
    <col min="2822" max="2822" width="12" style="3" customWidth="1"/>
    <col min="2823" max="2823" width="11.5546875" style="3" customWidth="1"/>
    <col min="2824" max="3069" width="9.109375" style="3"/>
    <col min="3070" max="3070" width="4.33203125" style="3" customWidth="1"/>
    <col min="3071" max="3071" width="37" style="3" customWidth="1"/>
    <col min="3072" max="3072" width="14.44140625" style="3" customWidth="1"/>
    <col min="3073" max="3073" width="13.109375" style="3" customWidth="1"/>
    <col min="3074" max="3074" width="12.44140625" style="3" customWidth="1"/>
    <col min="3075" max="3075" width="12" style="3" customWidth="1"/>
    <col min="3076" max="3076" width="14" style="3" customWidth="1"/>
    <col min="3077" max="3077" width="14.5546875" style="3" customWidth="1"/>
    <col min="3078" max="3078" width="12" style="3" customWidth="1"/>
    <col min="3079" max="3079" width="11.5546875" style="3" customWidth="1"/>
    <col min="3080" max="3325" width="9.109375" style="3"/>
    <col min="3326" max="3326" width="4.33203125" style="3" customWidth="1"/>
    <col min="3327" max="3327" width="37" style="3" customWidth="1"/>
    <col min="3328" max="3328" width="14.44140625" style="3" customWidth="1"/>
    <col min="3329" max="3329" width="13.109375" style="3" customWidth="1"/>
    <col min="3330" max="3330" width="12.44140625" style="3" customWidth="1"/>
    <col min="3331" max="3331" width="12" style="3" customWidth="1"/>
    <col min="3332" max="3332" width="14" style="3" customWidth="1"/>
    <col min="3333" max="3333" width="14.5546875" style="3" customWidth="1"/>
    <col min="3334" max="3334" width="12" style="3" customWidth="1"/>
    <col min="3335" max="3335" width="11.5546875" style="3" customWidth="1"/>
    <col min="3336" max="3581" width="9.109375" style="3"/>
    <col min="3582" max="3582" width="4.33203125" style="3" customWidth="1"/>
    <col min="3583" max="3583" width="37" style="3" customWidth="1"/>
    <col min="3584" max="3584" width="14.44140625" style="3" customWidth="1"/>
    <col min="3585" max="3585" width="13.109375" style="3" customWidth="1"/>
    <col min="3586" max="3586" width="12.44140625" style="3" customWidth="1"/>
    <col min="3587" max="3587" width="12" style="3" customWidth="1"/>
    <col min="3588" max="3588" width="14" style="3" customWidth="1"/>
    <col min="3589" max="3589" width="14.5546875" style="3" customWidth="1"/>
    <col min="3590" max="3590" width="12" style="3" customWidth="1"/>
    <col min="3591" max="3591" width="11.5546875" style="3" customWidth="1"/>
    <col min="3592" max="3837" width="9.109375" style="3"/>
    <col min="3838" max="3838" width="4.33203125" style="3" customWidth="1"/>
    <col min="3839" max="3839" width="37" style="3" customWidth="1"/>
    <col min="3840" max="3840" width="14.44140625" style="3" customWidth="1"/>
    <col min="3841" max="3841" width="13.109375" style="3" customWidth="1"/>
    <col min="3842" max="3842" width="12.44140625" style="3" customWidth="1"/>
    <col min="3843" max="3843" width="12" style="3" customWidth="1"/>
    <col min="3844" max="3844" width="14" style="3" customWidth="1"/>
    <col min="3845" max="3845" width="14.5546875" style="3" customWidth="1"/>
    <col min="3846" max="3846" width="12" style="3" customWidth="1"/>
    <col min="3847" max="3847" width="11.5546875" style="3" customWidth="1"/>
    <col min="3848" max="4093" width="9.109375" style="3"/>
    <col min="4094" max="4094" width="4.33203125" style="3" customWidth="1"/>
    <col min="4095" max="4095" width="37" style="3" customWidth="1"/>
    <col min="4096" max="4096" width="14.44140625" style="3" customWidth="1"/>
    <col min="4097" max="4097" width="13.109375" style="3" customWidth="1"/>
    <col min="4098" max="4098" width="12.44140625" style="3" customWidth="1"/>
    <col min="4099" max="4099" width="12" style="3" customWidth="1"/>
    <col min="4100" max="4100" width="14" style="3" customWidth="1"/>
    <col min="4101" max="4101" width="14.5546875" style="3" customWidth="1"/>
    <col min="4102" max="4102" width="12" style="3" customWidth="1"/>
    <col min="4103" max="4103" width="11.5546875" style="3" customWidth="1"/>
    <col min="4104" max="4349" width="9.109375" style="3"/>
    <col min="4350" max="4350" width="4.33203125" style="3" customWidth="1"/>
    <col min="4351" max="4351" width="37" style="3" customWidth="1"/>
    <col min="4352" max="4352" width="14.44140625" style="3" customWidth="1"/>
    <col min="4353" max="4353" width="13.109375" style="3" customWidth="1"/>
    <col min="4354" max="4354" width="12.44140625" style="3" customWidth="1"/>
    <col min="4355" max="4355" width="12" style="3" customWidth="1"/>
    <col min="4356" max="4356" width="14" style="3" customWidth="1"/>
    <col min="4357" max="4357" width="14.5546875" style="3" customWidth="1"/>
    <col min="4358" max="4358" width="12" style="3" customWidth="1"/>
    <col min="4359" max="4359" width="11.5546875" style="3" customWidth="1"/>
    <col min="4360" max="4605" width="9.109375" style="3"/>
    <col min="4606" max="4606" width="4.33203125" style="3" customWidth="1"/>
    <col min="4607" max="4607" width="37" style="3" customWidth="1"/>
    <col min="4608" max="4608" width="14.44140625" style="3" customWidth="1"/>
    <col min="4609" max="4609" width="13.109375" style="3" customWidth="1"/>
    <col min="4610" max="4610" width="12.44140625" style="3" customWidth="1"/>
    <col min="4611" max="4611" width="12" style="3" customWidth="1"/>
    <col min="4612" max="4612" width="14" style="3" customWidth="1"/>
    <col min="4613" max="4613" width="14.5546875" style="3" customWidth="1"/>
    <col min="4614" max="4614" width="12" style="3" customWidth="1"/>
    <col min="4615" max="4615" width="11.5546875" style="3" customWidth="1"/>
    <col min="4616" max="4861" width="9.109375" style="3"/>
    <col min="4862" max="4862" width="4.33203125" style="3" customWidth="1"/>
    <col min="4863" max="4863" width="37" style="3" customWidth="1"/>
    <col min="4864" max="4864" width="14.44140625" style="3" customWidth="1"/>
    <col min="4865" max="4865" width="13.109375" style="3" customWidth="1"/>
    <col min="4866" max="4866" width="12.44140625" style="3" customWidth="1"/>
    <col min="4867" max="4867" width="12" style="3" customWidth="1"/>
    <col min="4868" max="4868" width="14" style="3" customWidth="1"/>
    <col min="4869" max="4869" width="14.5546875" style="3" customWidth="1"/>
    <col min="4870" max="4870" width="12" style="3" customWidth="1"/>
    <col min="4871" max="4871" width="11.5546875" style="3" customWidth="1"/>
    <col min="4872" max="5117" width="9.109375" style="3"/>
    <col min="5118" max="5118" width="4.33203125" style="3" customWidth="1"/>
    <col min="5119" max="5119" width="37" style="3" customWidth="1"/>
    <col min="5120" max="5120" width="14.44140625" style="3" customWidth="1"/>
    <col min="5121" max="5121" width="13.109375" style="3" customWidth="1"/>
    <col min="5122" max="5122" width="12.44140625" style="3" customWidth="1"/>
    <col min="5123" max="5123" width="12" style="3" customWidth="1"/>
    <col min="5124" max="5124" width="14" style="3" customWidth="1"/>
    <col min="5125" max="5125" width="14.5546875" style="3" customWidth="1"/>
    <col min="5126" max="5126" width="12" style="3" customWidth="1"/>
    <col min="5127" max="5127" width="11.5546875" style="3" customWidth="1"/>
    <col min="5128" max="5373" width="9.109375" style="3"/>
    <col min="5374" max="5374" width="4.33203125" style="3" customWidth="1"/>
    <col min="5375" max="5375" width="37" style="3" customWidth="1"/>
    <col min="5376" max="5376" width="14.44140625" style="3" customWidth="1"/>
    <col min="5377" max="5377" width="13.109375" style="3" customWidth="1"/>
    <col min="5378" max="5378" width="12.44140625" style="3" customWidth="1"/>
    <col min="5379" max="5379" width="12" style="3" customWidth="1"/>
    <col min="5380" max="5380" width="14" style="3" customWidth="1"/>
    <col min="5381" max="5381" width="14.5546875" style="3" customWidth="1"/>
    <col min="5382" max="5382" width="12" style="3" customWidth="1"/>
    <col min="5383" max="5383" width="11.5546875" style="3" customWidth="1"/>
    <col min="5384" max="5629" width="9.109375" style="3"/>
    <col min="5630" max="5630" width="4.33203125" style="3" customWidth="1"/>
    <col min="5631" max="5631" width="37" style="3" customWidth="1"/>
    <col min="5632" max="5632" width="14.44140625" style="3" customWidth="1"/>
    <col min="5633" max="5633" width="13.109375" style="3" customWidth="1"/>
    <col min="5634" max="5634" width="12.44140625" style="3" customWidth="1"/>
    <col min="5635" max="5635" width="12" style="3" customWidth="1"/>
    <col min="5636" max="5636" width="14" style="3" customWidth="1"/>
    <col min="5637" max="5637" width="14.5546875" style="3" customWidth="1"/>
    <col min="5638" max="5638" width="12" style="3" customWidth="1"/>
    <col min="5639" max="5639" width="11.5546875" style="3" customWidth="1"/>
    <col min="5640" max="5885" width="9.109375" style="3"/>
    <col min="5886" max="5886" width="4.33203125" style="3" customWidth="1"/>
    <col min="5887" max="5887" width="37" style="3" customWidth="1"/>
    <col min="5888" max="5888" width="14.44140625" style="3" customWidth="1"/>
    <col min="5889" max="5889" width="13.109375" style="3" customWidth="1"/>
    <col min="5890" max="5890" width="12.44140625" style="3" customWidth="1"/>
    <col min="5891" max="5891" width="12" style="3" customWidth="1"/>
    <col min="5892" max="5892" width="14" style="3" customWidth="1"/>
    <col min="5893" max="5893" width="14.5546875" style="3" customWidth="1"/>
    <col min="5894" max="5894" width="12" style="3" customWidth="1"/>
    <col min="5895" max="5895" width="11.5546875" style="3" customWidth="1"/>
    <col min="5896" max="6141" width="9.109375" style="3"/>
    <col min="6142" max="6142" width="4.33203125" style="3" customWidth="1"/>
    <col min="6143" max="6143" width="37" style="3" customWidth="1"/>
    <col min="6144" max="6144" width="14.44140625" style="3" customWidth="1"/>
    <col min="6145" max="6145" width="13.109375" style="3" customWidth="1"/>
    <col min="6146" max="6146" width="12.44140625" style="3" customWidth="1"/>
    <col min="6147" max="6147" width="12" style="3" customWidth="1"/>
    <col min="6148" max="6148" width="14" style="3" customWidth="1"/>
    <col min="6149" max="6149" width="14.5546875" style="3" customWidth="1"/>
    <col min="6150" max="6150" width="12" style="3" customWidth="1"/>
    <col min="6151" max="6151" width="11.5546875" style="3" customWidth="1"/>
    <col min="6152" max="6397" width="9.109375" style="3"/>
    <col min="6398" max="6398" width="4.33203125" style="3" customWidth="1"/>
    <col min="6399" max="6399" width="37" style="3" customWidth="1"/>
    <col min="6400" max="6400" width="14.44140625" style="3" customWidth="1"/>
    <col min="6401" max="6401" width="13.109375" style="3" customWidth="1"/>
    <col min="6402" max="6402" width="12.44140625" style="3" customWidth="1"/>
    <col min="6403" max="6403" width="12" style="3" customWidth="1"/>
    <col min="6404" max="6404" width="14" style="3" customWidth="1"/>
    <col min="6405" max="6405" width="14.5546875" style="3" customWidth="1"/>
    <col min="6406" max="6406" width="12" style="3" customWidth="1"/>
    <col min="6407" max="6407" width="11.5546875" style="3" customWidth="1"/>
    <col min="6408" max="6653" width="9.109375" style="3"/>
    <col min="6654" max="6654" width="4.33203125" style="3" customWidth="1"/>
    <col min="6655" max="6655" width="37" style="3" customWidth="1"/>
    <col min="6656" max="6656" width="14.44140625" style="3" customWidth="1"/>
    <col min="6657" max="6657" width="13.109375" style="3" customWidth="1"/>
    <col min="6658" max="6658" width="12.44140625" style="3" customWidth="1"/>
    <col min="6659" max="6659" width="12" style="3" customWidth="1"/>
    <col min="6660" max="6660" width="14" style="3" customWidth="1"/>
    <col min="6661" max="6661" width="14.5546875" style="3" customWidth="1"/>
    <col min="6662" max="6662" width="12" style="3" customWidth="1"/>
    <col min="6663" max="6663" width="11.5546875" style="3" customWidth="1"/>
    <col min="6664" max="6909" width="9.109375" style="3"/>
    <col min="6910" max="6910" width="4.33203125" style="3" customWidth="1"/>
    <col min="6911" max="6911" width="37" style="3" customWidth="1"/>
    <col min="6912" max="6912" width="14.44140625" style="3" customWidth="1"/>
    <col min="6913" max="6913" width="13.109375" style="3" customWidth="1"/>
    <col min="6914" max="6914" width="12.44140625" style="3" customWidth="1"/>
    <col min="6915" max="6915" width="12" style="3" customWidth="1"/>
    <col min="6916" max="6916" width="14" style="3" customWidth="1"/>
    <col min="6917" max="6917" width="14.5546875" style="3" customWidth="1"/>
    <col min="6918" max="6918" width="12" style="3" customWidth="1"/>
    <col min="6919" max="6919" width="11.5546875" style="3" customWidth="1"/>
    <col min="6920" max="7165" width="9.109375" style="3"/>
    <col min="7166" max="7166" width="4.33203125" style="3" customWidth="1"/>
    <col min="7167" max="7167" width="37" style="3" customWidth="1"/>
    <col min="7168" max="7168" width="14.44140625" style="3" customWidth="1"/>
    <col min="7169" max="7169" width="13.109375" style="3" customWidth="1"/>
    <col min="7170" max="7170" width="12.44140625" style="3" customWidth="1"/>
    <col min="7171" max="7171" width="12" style="3" customWidth="1"/>
    <col min="7172" max="7172" width="14" style="3" customWidth="1"/>
    <col min="7173" max="7173" width="14.5546875" style="3" customWidth="1"/>
    <col min="7174" max="7174" width="12" style="3" customWidth="1"/>
    <col min="7175" max="7175" width="11.5546875" style="3" customWidth="1"/>
    <col min="7176" max="7421" width="9.109375" style="3"/>
    <col min="7422" max="7422" width="4.33203125" style="3" customWidth="1"/>
    <col min="7423" max="7423" width="37" style="3" customWidth="1"/>
    <col min="7424" max="7424" width="14.44140625" style="3" customWidth="1"/>
    <col min="7425" max="7425" width="13.109375" style="3" customWidth="1"/>
    <col min="7426" max="7426" width="12.44140625" style="3" customWidth="1"/>
    <col min="7427" max="7427" width="12" style="3" customWidth="1"/>
    <col min="7428" max="7428" width="14" style="3" customWidth="1"/>
    <col min="7429" max="7429" width="14.5546875" style="3" customWidth="1"/>
    <col min="7430" max="7430" width="12" style="3" customWidth="1"/>
    <col min="7431" max="7431" width="11.5546875" style="3" customWidth="1"/>
    <col min="7432" max="7677" width="9.109375" style="3"/>
    <col min="7678" max="7678" width="4.33203125" style="3" customWidth="1"/>
    <col min="7679" max="7679" width="37" style="3" customWidth="1"/>
    <col min="7680" max="7680" width="14.44140625" style="3" customWidth="1"/>
    <col min="7681" max="7681" width="13.109375" style="3" customWidth="1"/>
    <col min="7682" max="7682" width="12.44140625" style="3" customWidth="1"/>
    <col min="7683" max="7683" width="12" style="3" customWidth="1"/>
    <col min="7684" max="7684" width="14" style="3" customWidth="1"/>
    <col min="7685" max="7685" width="14.5546875" style="3" customWidth="1"/>
    <col min="7686" max="7686" width="12" style="3" customWidth="1"/>
    <col min="7687" max="7687" width="11.5546875" style="3" customWidth="1"/>
    <col min="7688" max="7933" width="9.109375" style="3"/>
    <col min="7934" max="7934" width="4.33203125" style="3" customWidth="1"/>
    <col min="7935" max="7935" width="37" style="3" customWidth="1"/>
    <col min="7936" max="7936" width="14.44140625" style="3" customWidth="1"/>
    <col min="7937" max="7937" width="13.109375" style="3" customWidth="1"/>
    <col min="7938" max="7938" width="12.44140625" style="3" customWidth="1"/>
    <col min="7939" max="7939" width="12" style="3" customWidth="1"/>
    <col min="7940" max="7940" width="14" style="3" customWidth="1"/>
    <col min="7941" max="7941" width="14.5546875" style="3" customWidth="1"/>
    <col min="7942" max="7942" width="12" style="3" customWidth="1"/>
    <col min="7943" max="7943" width="11.5546875" style="3" customWidth="1"/>
    <col min="7944" max="8189" width="9.109375" style="3"/>
    <col min="8190" max="8190" width="4.33203125" style="3" customWidth="1"/>
    <col min="8191" max="8191" width="37" style="3" customWidth="1"/>
    <col min="8192" max="8192" width="14.44140625" style="3" customWidth="1"/>
    <col min="8193" max="8193" width="13.109375" style="3" customWidth="1"/>
    <col min="8194" max="8194" width="12.44140625" style="3" customWidth="1"/>
    <col min="8195" max="8195" width="12" style="3" customWidth="1"/>
    <col min="8196" max="8196" width="14" style="3" customWidth="1"/>
    <col min="8197" max="8197" width="14.5546875" style="3" customWidth="1"/>
    <col min="8198" max="8198" width="12" style="3" customWidth="1"/>
    <col min="8199" max="8199" width="11.5546875" style="3" customWidth="1"/>
    <col min="8200" max="8445" width="9.109375" style="3"/>
    <col min="8446" max="8446" width="4.33203125" style="3" customWidth="1"/>
    <col min="8447" max="8447" width="37" style="3" customWidth="1"/>
    <col min="8448" max="8448" width="14.44140625" style="3" customWidth="1"/>
    <col min="8449" max="8449" width="13.109375" style="3" customWidth="1"/>
    <col min="8450" max="8450" width="12.44140625" style="3" customWidth="1"/>
    <col min="8451" max="8451" width="12" style="3" customWidth="1"/>
    <col min="8452" max="8452" width="14" style="3" customWidth="1"/>
    <col min="8453" max="8453" width="14.5546875" style="3" customWidth="1"/>
    <col min="8454" max="8454" width="12" style="3" customWidth="1"/>
    <col min="8455" max="8455" width="11.5546875" style="3" customWidth="1"/>
    <col min="8456" max="8701" width="9.109375" style="3"/>
    <col min="8702" max="8702" width="4.33203125" style="3" customWidth="1"/>
    <col min="8703" max="8703" width="37" style="3" customWidth="1"/>
    <col min="8704" max="8704" width="14.44140625" style="3" customWidth="1"/>
    <col min="8705" max="8705" width="13.109375" style="3" customWidth="1"/>
    <col min="8706" max="8706" width="12.44140625" style="3" customWidth="1"/>
    <col min="8707" max="8707" width="12" style="3" customWidth="1"/>
    <col min="8708" max="8708" width="14" style="3" customWidth="1"/>
    <col min="8709" max="8709" width="14.5546875" style="3" customWidth="1"/>
    <col min="8710" max="8710" width="12" style="3" customWidth="1"/>
    <col min="8711" max="8711" width="11.5546875" style="3" customWidth="1"/>
    <col min="8712" max="8957" width="9.109375" style="3"/>
    <col min="8958" max="8958" width="4.33203125" style="3" customWidth="1"/>
    <col min="8959" max="8959" width="37" style="3" customWidth="1"/>
    <col min="8960" max="8960" width="14.44140625" style="3" customWidth="1"/>
    <col min="8961" max="8961" width="13.109375" style="3" customWidth="1"/>
    <col min="8962" max="8962" width="12.44140625" style="3" customWidth="1"/>
    <col min="8963" max="8963" width="12" style="3" customWidth="1"/>
    <col min="8964" max="8964" width="14" style="3" customWidth="1"/>
    <col min="8965" max="8965" width="14.5546875" style="3" customWidth="1"/>
    <col min="8966" max="8966" width="12" style="3" customWidth="1"/>
    <col min="8967" max="8967" width="11.5546875" style="3" customWidth="1"/>
    <col min="8968" max="9213" width="9.109375" style="3"/>
    <col min="9214" max="9214" width="4.33203125" style="3" customWidth="1"/>
    <col min="9215" max="9215" width="37" style="3" customWidth="1"/>
    <col min="9216" max="9216" width="14.44140625" style="3" customWidth="1"/>
    <col min="9217" max="9217" width="13.109375" style="3" customWidth="1"/>
    <col min="9218" max="9218" width="12.44140625" style="3" customWidth="1"/>
    <col min="9219" max="9219" width="12" style="3" customWidth="1"/>
    <col min="9220" max="9220" width="14" style="3" customWidth="1"/>
    <col min="9221" max="9221" width="14.5546875" style="3" customWidth="1"/>
    <col min="9222" max="9222" width="12" style="3" customWidth="1"/>
    <col min="9223" max="9223" width="11.5546875" style="3" customWidth="1"/>
    <col min="9224" max="9469" width="9.109375" style="3"/>
    <col min="9470" max="9470" width="4.33203125" style="3" customWidth="1"/>
    <col min="9471" max="9471" width="37" style="3" customWidth="1"/>
    <col min="9472" max="9472" width="14.44140625" style="3" customWidth="1"/>
    <col min="9473" max="9473" width="13.109375" style="3" customWidth="1"/>
    <col min="9474" max="9474" width="12.44140625" style="3" customWidth="1"/>
    <col min="9475" max="9475" width="12" style="3" customWidth="1"/>
    <col min="9476" max="9476" width="14" style="3" customWidth="1"/>
    <col min="9477" max="9477" width="14.5546875" style="3" customWidth="1"/>
    <col min="9478" max="9478" width="12" style="3" customWidth="1"/>
    <col min="9479" max="9479" width="11.5546875" style="3" customWidth="1"/>
    <col min="9480" max="9725" width="9.109375" style="3"/>
    <col min="9726" max="9726" width="4.33203125" style="3" customWidth="1"/>
    <col min="9727" max="9727" width="37" style="3" customWidth="1"/>
    <col min="9728" max="9728" width="14.44140625" style="3" customWidth="1"/>
    <col min="9729" max="9729" width="13.109375" style="3" customWidth="1"/>
    <col min="9730" max="9730" width="12.44140625" style="3" customWidth="1"/>
    <col min="9731" max="9731" width="12" style="3" customWidth="1"/>
    <col min="9732" max="9732" width="14" style="3" customWidth="1"/>
    <col min="9733" max="9733" width="14.5546875" style="3" customWidth="1"/>
    <col min="9734" max="9734" width="12" style="3" customWidth="1"/>
    <col min="9735" max="9735" width="11.5546875" style="3" customWidth="1"/>
    <col min="9736" max="9981" width="9.109375" style="3"/>
    <col min="9982" max="9982" width="4.33203125" style="3" customWidth="1"/>
    <col min="9983" max="9983" width="37" style="3" customWidth="1"/>
    <col min="9984" max="9984" width="14.44140625" style="3" customWidth="1"/>
    <col min="9985" max="9985" width="13.109375" style="3" customWidth="1"/>
    <col min="9986" max="9986" width="12.44140625" style="3" customWidth="1"/>
    <col min="9987" max="9987" width="12" style="3" customWidth="1"/>
    <col min="9988" max="9988" width="14" style="3" customWidth="1"/>
    <col min="9989" max="9989" width="14.5546875" style="3" customWidth="1"/>
    <col min="9990" max="9990" width="12" style="3" customWidth="1"/>
    <col min="9991" max="9991" width="11.5546875" style="3" customWidth="1"/>
    <col min="9992" max="10237" width="9.109375" style="3"/>
    <col min="10238" max="10238" width="4.33203125" style="3" customWidth="1"/>
    <col min="10239" max="10239" width="37" style="3" customWidth="1"/>
    <col min="10240" max="10240" width="14.44140625" style="3" customWidth="1"/>
    <col min="10241" max="10241" width="13.109375" style="3" customWidth="1"/>
    <col min="10242" max="10242" width="12.44140625" style="3" customWidth="1"/>
    <col min="10243" max="10243" width="12" style="3" customWidth="1"/>
    <col min="10244" max="10244" width="14" style="3" customWidth="1"/>
    <col min="10245" max="10245" width="14.5546875" style="3" customWidth="1"/>
    <col min="10246" max="10246" width="12" style="3" customWidth="1"/>
    <col min="10247" max="10247" width="11.5546875" style="3" customWidth="1"/>
    <col min="10248" max="10493" width="9.109375" style="3"/>
    <col min="10494" max="10494" width="4.33203125" style="3" customWidth="1"/>
    <col min="10495" max="10495" width="37" style="3" customWidth="1"/>
    <col min="10496" max="10496" width="14.44140625" style="3" customWidth="1"/>
    <col min="10497" max="10497" width="13.109375" style="3" customWidth="1"/>
    <col min="10498" max="10498" width="12.44140625" style="3" customWidth="1"/>
    <col min="10499" max="10499" width="12" style="3" customWidth="1"/>
    <col min="10500" max="10500" width="14" style="3" customWidth="1"/>
    <col min="10501" max="10501" width="14.5546875" style="3" customWidth="1"/>
    <col min="10502" max="10502" width="12" style="3" customWidth="1"/>
    <col min="10503" max="10503" width="11.5546875" style="3" customWidth="1"/>
    <col min="10504" max="10749" width="9.109375" style="3"/>
    <col min="10750" max="10750" width="4.33203125" style="3" customWidth="1"/>
    <col min="10751" max="10751" width="37" style="3" customWidth="1"/>
    <col min="10752" max="10752" width="14.44140625" style="3" customWidth="1"/>
    <col min="10753" max="10753" width="13.109375" style="3" customWidth="1"/>
    <col min="10754" max="10754" width="12.44140625" style="3" customWidth="1"/>
    <col min="10755" max="10755" width="12" style="3" customWidth="1"/>
    <col min="10756" max="10756" width="14" style="3" customWidth="1"/>
    <col min="10757" max="10757" width="14.5546875" style="3" customWidth="1"/>
    <col min="10758" max="10758" width="12" style="3" customWidth="1"/>
    <col min="10759" max="10759" width="11.5546875" style="3" customWidth="1"/>
    <col min="10760" max="11005" width="9.109375" style="3"/>
    <col min="11006" max="11006" width="4.33203125" style="3" customWidth="1"/>
    <col min="11007" max="11007" width="37" style="3" customWidth="1"/>
    <col min="11008" max="11008" width="14.44140625" style="3" customWidth="1"/>
    <col min="11009" max="11009" width="13.109375" style="3" customWidth="1"/>
    <col min="11010" max="11010" width="12.44140625" style="3" customWidth="1"/>
    <col min="11011" max="11011" width="12" style="3" customWidth="1"/>
    <col min="11012" max="11012" width="14" style="3" customWidth="1"/>
    <col min="11013" max="11013" width="14.5546875" style="3" customWidth="1"/>
    <col min="11014" max="11014" width="12" style="3" customWidth="1"/>
    <col min="11015" max="11015" width="11.5546875" style="3" customWidth="1"/>
    <col min="11016" max="11261" width="9.109375" style="3"/>
    <col min="11262" max="11262" width="4.33203125" style="3" customWidth="1"/>
    <col min="11263" max="11263" width="37" style="3" customWidth="1"/>
    <col min="11264" max="11264" width="14.44140625" style="3" customWidth="1"/>
    <col min="11265" max="11265" width="13.109375" style="3" customWidth="1"/>
    <col min="11266" max="11266" width="12.44140625" style="3" customWidth="1"/>
    <col min="11267" max="11267" width="12" style="3" customWidth="1"/>
    <col min="11268" max="11268" width="14" style="3" customWidth="1"/>
    <col min="11269" max="11269" width="14.5546875" style="3" customWidth="1"/>
    <col min="11270" max="11270" width="12" style="3" customWidth="1"/>
    <col min="11271" max="11271" width="11.5546875" style="3" customWidth="1"/>
    <col min="11272" max="11517" width="9.109375" style="3"/>
    <col min="11518" max="11518" width="4.33203125" style="3" customWidth="1"/>
    <col min="11519" max="11519" width="37" style="3" customWidth="1"/>
    <col min="11520" max="11520" width="14.44140625" style="3" customWidth="1"/>
    <col min="11521" max="11521" width="13.109375" style="3" customWidth="1"/>
    <col min="11522" max="11522" width="12.44140625" style="3" customWidth="1"/>
    <col min="11523" max="11523" width="12" style="3" customWidth="1"/>
    <col min="11524" max="11524" width="14" style="3" customWidth="1"/>
    <col min="11525" max="11525" width="14.5546875" style="3" customWidth="1"/>
    <col min="11526" max="11526" width="12" style="3" customWidth="1"/>
    <col min="11527" max="11527" width="11.5546875" style="3" customWidth="1"/>
    <col min="11528" max="11773" width="9.109375" style="3"/>
    <col min="11774" max="11774" width="4.33203125" style="3" customWidth="1"/>
    <col min="11775" max="11775" width="37" style="3" customWidth="1"/>
    <col min="11776" max="11776" width="14.44140625" style="3" customWidth="1"/>
    <col min="11777" max="11777" width="13.109375" style="3" customWidth="1"/>
    <col min="11778" max="11778" width="12.44140625" style="3" customWidth="1"/>
    <col min="11779" max="11779" width="12" style="3" customWidth="1"/>
    <col min="11780" max="11780" width="14" style="3" customWidth="1"/>
    <col min="11781" max="11781" width="14.5546875" style="3" customWidth="1"/>
    <col min="11782" max="11782" width="12" style="3" customWidth="1"/>
    <col min="11783" max="11783" width="11.5546875" style="3" customWidth="1"/>
    <col min="11784" max="12029" width="9.109375" style="3"/>
    <col min="12030" max="12030" width="4.33203125" style="3" customWidth="1"/>
    <col min="12031" max="12031" width="37" style="3" customWidth="1"/>
    <col min="12032" max="12032" width="14.44140625" style="3" customWidth="1"/>
    <col min="12033" max="12033" width="13.109375" style="3" customWidth="1"/>
    <col min="12034" max="12034" width="12.44140625" style="3" customWidth="1"/>
    <col min="12035" max="12035" width="12" style="3" customWidth="1"/>
    <col min="12036" max="12036" width="14" style="3" customWidth="1"/>
    <col min="12037" max="12037" width="14.5546875" style="3" customWidth="1"/>
    <col min="12038" max="12038" width="12" style="3" customWidth="1"/>
    <col min="12039" max="12039" width="11.5546875" style="3" customWidth="1"/>
    <col min="12040" max="12285" width="9.109375" style="3"/>
    <col min="12286" max="12286" width="4.33203125" style="3" customWidth="1"/>
    <col min="12287" max="12287" width="37" style="3" customWidth="1"/>
    <col min="12288" max="12288" width="14.44140625" style="3" customWidth="1"/>
    <col min="12289" max="12289" width="13.109375" style="3" customWidth="1"/>
    <col min="12290" max="12290" width="12.44140625" style="3" customWidth="1"/>
    <col min="12291" max="12291" width="12" style="3" customWidth="1"/>
    <col min="12292" max="12292" width="14" style="3" customWidth="1"/>
    <col min="12293" max="12293" width="14.5546875" style="3" customWidth="1"/>
    <col min="12294" max="12294" width="12" style="3" customWidth="1"/>
    <col min="12295" max="12295" width="11.5546875" style="3" customWidth="1"/>
    <col min="12296" max="12541" width="9.109375" style="3"/>
    <col min="12542" max="12542" width="4.33203125" style="3" customWidth="1"/>
    <col min="12543" max="12543" width="37" style="3" customWidth="1"/>
    <col min="12544" max="12544" width="14.44140625" style="3" customWidth="1"/>
    <col min="12545" max="12545" width="13.109375" style="3" customWidth="1"/>
    <col min="12546" max="12546" width="12.44140625" style="3" customWidth="1"/>
    <col min="12547" max="12547" width="12" style="3" customWidth="1"/>
    <col min="12548" max="12548" width="14" style="3" customWidth="1"/>
    <col min="12549" max="12549" width="14.5546875" style="3" customWidth="1"/>
    <col min="12550" max="12550" width="12" style="3" customWidth="1"/>
    <col min="12551" max="12551" width="11.5546875" style="3" customWidth="1"/>
    <col min="12552" max="12797" width="9.109375" style="3"/>
    <col min="12798" max="12798" width="4.33203125" style="3" customWidth="1"/>
    <col min="12799" max="12799" width="37" style="3" customWidth="1"/>
    <col min="12800" max="12800" width="14.44140625" style="3" customWidth="1"/>
    <col min="12801" max="12801" width="13.109375" style="3" customWidth="1"/>
    <col min="12802" max="12802" width="12.44140625" style="3" customWidth="1"/>
    <col min="12803" max="12803" width="12" style="3" customWidth="1"/>
    <col min="12804" max="12804" width="14" style="3" customWidth="1"/>
    <col min="12805" max="12805" width="14.5546875" style="3" customWidth="1"/>
    <col min="12806" max="12806" width="12" style="3" customWidth="1"/>
    <col min="12807" max="12807" width="11.5546875" style="3" customWidth="1"/>
    <col min="12808" max="13053" width="9.109375" style="3"/>
    <col min="13054" max="13054" width="4.33203125" style="3" customWidth="1"/>
    <col min="13055" max="13055" width="37" style="3" customWidth="1"/>
    <col min="13056" max="13056" width="14.44140625" style="3" customWidth="1"/>
    <col min="13057" max="13057" width="13.109375" style="3" customWidth="1"/>
    <col min="13058" max="13058" width="12.44140625" style="3" customWidth="1"/>
    <col min="13059" max="13059" width="12" style="3" customWidth="1"/>
    <col min="13060" max="13060" width="14" style="3" customWidth="1"/>
    <col min="13061" max="13061" width="14.5546875" style="3" customWidth="1"/>
    <col min="13062" max="13062" width="12" style="3" customWidth="1"/>
    <col min="13063" max="13063" width="11.5546875" style="3" customWidth="1"/>
    <col min="13064" max="13309" width="9.109375" style="3"/>
    <col min="13310" max="13310" width="4.33203125" style="3" customWidth="1"/>
    <col min="13311" max="13311" width="37" style="3" customWidth="1"/>
    <col min="13312" max="13312" width="14.44140625" style="3" customWidth="1"/>
    <col min="13313" max="13313" width="13.109375" style="3" customWidth="1"/>
    <col min="13314" max="13314" width="12.44140625" style="3" customWidth="1"/>
    <col min="13315" max="13315" width="12" style="3" customWidth="1"/>
    <col min="13316" max="13316" width="14" style="3" customWidth="1"/>
    <col min="13317" max="13317" width="14.5546875" style="3" customWidth="1"/>
    <col min="13318" max="13318" width="12" style="3" customWidth="1"/>
    <col min="13319" max="13319" width="11.5546875" style="3" customWidth="1"/>
    <col min="13320" max="13565" width="9.109375" style="3"/>
    <col min="13566" max="13566" width="4.33203125" style="3" customWidth="1"/>
    <col min="13567" max="13567" width="37" style="3" customWidth="1"/>
    <col min="13568" max="13568" width="14.44140625" style="3" customWidth="1"/>
    <col min="13569" max="13569" width="13.109375" style="3" customWidth="1"/>
    <col min="13570" max="13570" width="12.44140625" style="3" customWidth="1"/>
    <col min="13571" max="13571" width="12" style="3" customWidth="1"/>
    <col min="13572" max="13572" width="14" style="3" customWidth="1"/>
    <col min="13573" max="13573" width="14.5546875" style="3" customWidth="1"/>
    <col min="13574" max="13574" width="12" style="3" customWidth="1"/>
    <col min="13575" max="13575" width="11.5546875" style="3" customWidth="1"/>
    <col min="13576" max="13821" width="9.109375" style="3"/>
    <col min="13822" max="13822" width="4.33203125" style="3" customWidth="1"/>
    <col min="13823" max="13823" width="37" style="3" customWidth="1"/>
    <col min="13824" max="13824" width="14.44140625" style="3" customWidth="1"/>
    <col min="13825" max="13825" width="13.109375" style="3" customWidth="1"/>
    <col min="13826" max="13826" width="12.44140625" style="3" customWidth="1"/>
    <col min="13827" max="13827" width="12" style="3" customWidth="1"/>
    <col min="13828" max="13828" width="14" style="3" customWidth="1"/>
    <col min="13829" max="13829" width="14.5546875" style="3" customWidth="1"/>
    <col min="13830" max="13830" width="12" style="3" customWidth="1"/>
    <col min="13831" max="13831" width="11.5546875" style="3" customWidth="1"/>
    <col min="13832" max="14077" width="9.109375" style="3"/>
    <col min="14078" max="14078" width="4.33203125" style="3" customWidth="1"/>
    <col min="14079" max="14079" width="37" style="3" customWidth="1"/>
    <col min="14080" max="14080" width="14.44140625" style="3" customWidth="1"/>
    <col min="14081" max="14081" width="13.109375" style="3" customWidth="1"/>
    <col min="14082" max="14082" width="12.44140625" style="3" customWidth="1"/>
    <col min="14083" max="14083" width="12" style="3" customWidth="1"/>
    <col min="14084" max="14084" width="14" style="3" customWidth="1"/>
    <col min="14085" max="14085" width="14.5546875" style="3" customWidth="1"/>
    <col min="14086" max="14086" width="12" style="3" customWidth="1"/>
    <col min="14087" max="14087" width="11.5546875" style="3" customWidth="1"/>
    <col min="14088" max="14333" width="9.109375" style="3"/>
    <col min="14334" max="14334" width="4.33203125" style="3" customWidth="1"/>
    <col min="14335" max="14335" width="37" style="3" customWidth="1"/>
    <col min="14336" max="14336" width="14.44140625" style="3" customWidth="1"/>
    <col min="14337" max="14337" width="13.109375" style="3" customWidth="1"/>
    <col min="14338" max="14338" width="12.44140625" style="3" customWidth="1"/>
    <col min="14339" max="14339" width="12" style="3" customWidth="1"/>
    <col min="14340" max="14340" width="14" style="3" customWidth="1"/>
    <col min="14341" max="14341" width="14.5546875" style="3" customWidth="1"/>
    <col min="14342" max="14342" width="12" style="3" customWidth="1"/>
    <col min="14343" max="14343" width="11.5546875" style="3" customWidth="1"/>
    <col min="14344" max="14589" width="9.109375" style="3"/>
    <col min="14590" max="14590" width="4.33203125" style="3" customWidth="1"/>
    <col min="14591" max="14591" width="37" style="3" customWidth="1"/>
    <col min="14592" max="14592" width="14.44140625" style="3" customWidth="1"/>
    <col min="14593" max="14593" width="13.109375" style="3" customWidth="1"/>
    <col min="14594" max="14594" width="12.44140625" style="3" customWidth="1"/>
    <col min="14595" max="14595" width="12" style="3" customWidth="1"/>
    <col min="14596" max="14596" width="14" style="3" customWidth="1"/>
    <col min="14597" max="14597" width="14.5546875" style="3" customWidth="1"/>
    <col min="14598" max="14598" width="12" style="3" customWidth="1"/>
    <col min="14599" max="14599" width="11.5546875" style="3" customWidth="1"/>
    <col min="14600" max="14845" width="9.109375" style="3"/>
    <col min="14846" max="14846" width="4.33203125" style="3" customWidth="1"/>
    <col min="14847" max="14847" width="37" style="3" customWidth="1"/>
    <col min="14848" max="14848" width="14.44140625" style="3" customWidth="1"/>
    <col min="14849" max="14849" width="13.109375" style="3" customWidth="1"/>
    <col min="14850" max="14850" width="12.44140625" style="3" customWidth="1"/>
    <col min="14851" max="14851" width="12" style="3" customWidth="1"/>
    <col min="14852" max="14852" width="14" style="3" customWidth="1"/>
    <col min="14853" max="14853" width="14.5546875" style="3" customWidth="1"/>
    <col min="14854" max="14854" width="12" style="3" customWidth="1"/>
    <col min="14855" max="14855" width="11.5546875" style="3" customWidth="1"/>
    <col min="14856" max="15101" width="9.109375" style="3"/>
    <col min="15102" max="15102" width="4.33203125" style="3" customWidth="1"/>
    <col min="15103" max="15103" width="37" style="3" customWidth="1"/>
    <col min="15104" max="15104" width="14.44140625" style="3" customWidth="1"/>
    <col min="15105" max="15105" width="13.109375" style="3" customWidth="1"/>
    <col min="15106" max="15106" width="12.44140625" style="3" customWidth="1"/>
    <col min="15107" max="15107" width="12" style="3" customWidth="1"/>
    <col min="15108" max="15108" width="14" style="3" customWidth="1"/>
    <col min="15109" max="15109" width="14.5546875" style="3" customWidth="1"/>
    <col min="15110" max="15110" width="12" style="3" customWidth="1"/>
    <col min="15111" max="15111" width="11.5546875" style="3" customWidth="1"/>
    <col min="15112" max="15357" width="9.109375" style="3"/>
    <col min="15358" max="15358" width="4.33203125" style="3" customWidth="1"/>
    <col min="15359" max="15359" width="37" style="3" customWidth="1"/>
    <col min="15360" max="15360" width="14.44140625" style="3" customWidth="1"/>
    <col min="15361" max="15361" width="13.109375" style="3" customWidth="1"/>
    <col min="15362" max="15362" width="12.44140625" style="3" customWidth="1"/>
    <col min="15363" max="15363" width="12" style="3" customWidth="1"/>
    <col min="15364" max="15364" width="14" style="3" customWidth="1"/>
    <col min="15365" max="15365" width="14.5546875" style="3" customWidth="1"/>
    <col min="15366" max="15366" width="12" style="3" customWidth="1"/>
    <col min="15367" max="15367" width="11.5546875" style="3" customWidth="1"/>
    <col min="15368" max="15613" width="9.109375" style="3"/>
    <col min="15614" max="15614" width="4.33203125" style="3" customWidth="1"/>
    <col min="15615" max="15615" width="37" style="3" customWidth="1"/>
    <col min="15616" max="15616" width="14.44140625" style="3" customWidth="1"/>
    <col min="15617" max="15617" width="13.109375" style="3" customWidth="1"/>
    <col min="15618" max="15618" width="12.44140625" style="3" customWidth="1"/>
    <col min="15619" max="15619" width="12" style="3" customWidth="1"/>
    <col min="15620" max="15620" width="14" style="3" customWidth="1"/>
    <col min="15621" max="15621" width="14.5546875" style="3" customWidth="1"/>
    <col min="15622" max="15622" width="12" style="3" customWidth="1"/>
    <col min="15623" max="15623" width="11.5546875" style="3" customWidth="1"/>
    <col min="15624" max="15869" width="9.109375" style="3"/>
    <col min="15870" max="15870" width="4.33203125" style="3" customWidth="1"/>
    <col min="15871" max="15871" width="37" style="3" customWidth="1"/>
    <col min="15872" max="15872" width="14.44140625" style="3" customWidth="1"/>
    <col min="15873" max="15873" width="13.109375" style="3" customWidth="1"/>
    <col min="15874" max="15874" width="12.44140625" style="3" customWidth="1"/>
    <col min="15875" max="15875" width="12" style="3" customWidth="1"/>
    <col min="15876" max="15876" width="14" style="3" customWidth="1"/>
    <col min="15877" max="15877" width="14.5546875" style="3" customWidth="1"/>
    <col min="15878" max="15878" width="12" style="3" customWidth="1"/>
    <col min="15879" max="15879" width="11.5546875" style="3" customWidth="1"/>
    <col min="15880" max="16125" width="9.109375" style="3"/>
    <col min="16126" max="16126" width="4.33203125" style="3" customWidth="1"/>
    <col min="16127" max="16127" width="37" style="3" customWidth="1"/>
    <col min="16128" max="16128" width="14.44140625" style="3" customWidth="1"/>
    <col min="16129" max="16129" width="13.109375" style="3" customWidth="1"/>
    <col min="16130" max="16130" width="12.44140625" style="3" customWidth="1"/>
    <col min="16131" max="16131" width="12" style="3" customWidth="1"/>
    <col min="16132" max="16132" width="14" style="3" customWidth="1"/>
    <col min="16133" max="16133" width="14.5546875" style="3" customWidth="1"/>
    <col min="16134" max="16134" width="12" style="3" customWidth="1"/>
    <col min="16135" max="16135" width="11.5546875" style="3" customWidth="1"/>
    <col min="16136" max="16384" width="9.109375" style="3"/>
  </cols>
  <sheetData>
    <row r="1" spans="1:8" ht="15.6" x14ac:dyDescent="0.3">
      <c r="G1" s="5" t="s">
        <v>29</v>
      </c>
    </row>
    <row r="2" spans="1:8" ht="6.75" customHeight="1" x14ac:dyDescent="0.25"/>
    <row r="3" spans="1:8" ht="35.25" customHeight="1" x14ac:dyDescent="0.3">
      <c r="A3" s="92" t="s">
        <v>166</v>
      </c>
      <c r="B3" s="92"/>
      <c r="C3" s="92"/>
      <c r="D3" s="92"/>
      <c r="E3" s="92"/>
      <c r="F3" s="92"/>
      <c r="G3" s="92"/>
      <c r="H3" s="92"/>
    </row>
    <row r="4" spans="1:8" ht="12" customHeight="1" x14ac:dyDescent="0.25"/>
    <row r="5" spans="1:8" s="4" customFormat="1" ht="27" customHeight="1" x14ac:dyDescent="0.25">
      <c r="A5" s="103" t="s">
        <v>0</v>
      </c>
      <c r="B5" s="102" t="s">
        <v>28</v>
      </c>
      <c r="C5" s="104" t="s">
        <v>27</v>
      </c>
      <c r="D5" s="105"/>
      <c r="E5" s="105"/>
      <c r="F5" s="105"/>
      <c r="G5" s="105"/>
      <c r="H5" s="106"/>
    </row>
    <row r="6" spans="1:8" s="4" customFormat="1" ht="13.2" customHeight="1" x14ac:dyDescent="0.25">
      <c r="A6" s="103"/>
      <c r="B6" s="102"/>
      <c r="C6" s="126" t="s">
        <v>86</v>
      </c>
      <c r="D6" s="128" t="s">
        <v>68</v>
      </c>
      <c r="E6" s="105" t="s">
        <v>171</v>
      </c>
      <c r="F6" s="105"/>
      <c r="G6" s="105"/>
      <c r="H6" s="130" t="s">
        <v>69</v>
      </c>
    </row>
    <row r="7" spans="1:8" s="4" customFormat="1" ht="40.5" customHeight="1" x14ac:dyDescent="0.25">
      <c r="A7" s="103"/>
      <c r="B7" s="102"/>
      <c r="C7" s="127"/>
      <c r="D7" s="129"/>
      <c r="E7" s="64" t="s">
        <v>2</v>
      </c>
      <c r="F7" s="64" t="s">
        <v>3</v>
      </c>
      <c r="G7" s="64" t="s">
        <v>4</v>
      </c>
      <c r="H7" s="131"/>
    </row>
    <row r="8" spans="1:8" s="9" customFormat="1" ht="13.2" x14ac:dyDescent="0.25">
      <c r="A8" s="15">
        <v>1</v>
      </c>
      <c r="B8" s="16">
        <v>2</v>
      </c>
      <c r="C8" s="10">
        <v>3</v>
      </c>
      <c r="D8" s="10" t="s">
        <v>67</v>
      </c>
      <c r="E8" s="10">
        <v>5</v>
      </c>
      <c r="F8" s="10">
        <v>6</v>
      </c>
      <c r="G8" s="10">
        <v>7</v>
      </c>
      <c r="H8" s="10">
        <v>8</v>
      </c>
    </row>
    <row r="9" spans="1:8" s="4" customFormat="1" ht="20.25" customHeight="1" x14ac:dyDescent="0.25">
      <c r="A9" s="107">
        <v>1</v>
      </c>
      <c r="B9" s="107" t="s">
        <v>5</v>
      </c>
      <c r="C9" s="2" t="s">
        <v>24</v>
      </c>
      <c r="D9" s="1">
        <f>SUM(E9:G9)</f>
        <v>3225730.5</v>
      </c>
      <c r="E9" s="1">
        <v>2644777</v>
      </c>
      <c r="F9" s="1">
        <v>580953.5</v>
      </c>
      <c r="G9" s="1">
        <v>0</v>
      </c>
      <c r="H9" s="1">
        <v>0</v>
      </c>
    </row>
    <row r="10" spans="1:8" s="4" customFormat="1" x14ac:dyDescent="0.25">
      <c r="A10" s="108"/>
      <c r="B10" s="108"/>
      <c r="C10" s="2" t="s">
        <v>25</v>
      </c>
      <c r="D10" s="1">
        <f>SUM(E10:G10)</f>
        <v>2794593.4</v>
      </c>
      <c r="E10" s="1">
        <v>2221508</v>
      </c>
      <c r="F10" s="1">
        <v>573085.4</v>
      </c>
      <c r="G10" s="1">
        <v>0</v>
      </c>
      <c r="H10" s="1">
        <v>0</v>
      </c>
    </row>
    <row r="11" spans="1:8" s="4" customFormat="1" x14ac:dyDescent="0.25">
      <c r="A11" s="109"/>
      <c r="B11" s="109"/>
      <c r="C11" s="2" t="s">
        <v>26</v>
      </c>
      <c r="D11" s="1">
        <f t="shared" ref="D11:F11" si="0">D10/D9*100</f>
        <v>86.63443520777696</v>
      </c>
      <c r="E11" s="1">
        <f t="shared" si="0"/>
        <v>83.996042010347182</v>
      </c>
      <c r="F11" s="1">
        <f t="shared" si="0"/>
        <v>98.645657526807227</v>
      </c>
      <c r="G11" s="1">
        <v>0</v>
      </c>
      <c r="H11" s="1" t="s">
        <v>85</v>
      </c>
    </row>
    <row r="12" spans="1:8" s="4" customFormat="1" x14ac:dyDescent="0.25">
      <c r="A12" s="99">
        <v>2</v>
      </c>
      <c r="B12" s="99" t="s">
        <v>7</v>
      </c>
      <c r="C12" s="74" t="s">
        <v>24</v>
      </c>
      <c r="D12" s="1">
        <f>SUM(E12:G12)</f>
        <v>127553.90000000001</v>
      </c>
      <c r="E12" s="1">
        <v>24891.4</v>
      </c>
      <c r="F12" s="1">
        <v>101382.7</v>
      </c>
      <c r="G12" s="1">
        <v>1279.8</v>
      </c>
      <c r="H12" s="1">
        <v>5851.7</v>
      </c>
    </row>
    <row r="13" spans="1:8" s="4" customFormat="1" x14ac:dyDescent="0.25">
      <c r="A13" s="100"/>
      <c r="B13" s="100"/>
      <c r="C13" s="74" t="s">
        <v>25</v>
      </c>
      <c r="D13" s="1">
        <f>SUM(E13:G13)</f>
        <v>127403.40000000001</v>
      </c>
      <c r="E13" s="1">
        <v>24891.4</v>
      </c>
      <c r="F13" s="1">
        <v>101232.2</v>
      </c>
      <c r="G13" s="1">
        <v>1279.8</v>
      </c>
      <c r="H13" s="1">
        <v>5818.1</v>
      </c>
    </row>
    <row r="14" spans="1:8" s="4" customFormat="1" x14ac:dyDescent="0.25">
      <c r="A14" s="101"/>
      <c r="B14" s="101"/>
      <c r="C14" s="74" t="s">
        <v>26</v>
      </c>
      <c r="D14" s="1">
        <f t="shared" ref="D14:H14" si="1">D13/D12*100</f>
        <v>99.882010663727257</v>
      </c>
      <c r="E14" s="1">
        <f t="shared" si="1"/>
        <v>100</v>
      </c>
      <c r="F14" s="1">
        <f t="shared" si="1"/>
        <v>99.851552582442565</v>
      </c>
      <c r="G14" s="1">
        <f t="shared" si="1"/>
        <v>100</v>
      </c>
      <c r="H14" s="1">
        <f t="shared" si="1"/>
        <v>99.425807884888158</v>
      </c>
    </row>
    <row r="15" spans="1:8" s="4" customFormat="1" x14ac:dyDescent="0.25">
      <c r="A15" s="99">
        <v>3</v>
      </c>
      <c r="B15" s="99" t="s">
        <v>6</v>
      </c>
      <c r="C15" s="74" t="s">
        <v>24</v>
      </c>
      <c r="D15" s="1">
        <f t="shared" ref="D15:D61" si="2">SUM(E15:G15)</f>
        <v>31056.699999999997</v>
      </c>
      <c r="E15" s="1">
        <v>20243.3</v>
      </c>
      <c r="F15" s="1">
        <v>10813.4</v>
      </c>
      <c r="G15" s="1">
        <v>0</v>
      </c>
      <c r="H15" s="1">
        <v>0</v>
      </c>
    </row>
    <row r="16" spans="1:8" s="4" customFormat="1" x14ac:dyDescent="0.25">
      <c r="A16" s="100"/>
      <c r="B16" s="100"/>
      <c r="C16" s="78" t="s">
        <v>25</v>
      </c>
      <c r="D16" s="1">
        <f t="shared" si="2"/>
        <v>28495.7</v>
      </c>
      <c r="E16" s="1">
        <v>17907.400000000001</v>
      </c>
      <c r="F16" s="1">
        <v>10588.3</v>
      </c>
      <c r="G16" s="1">
        <v>0</v>
      </c>
      <c r="H16" s="1">
        <v>0</v>
      </c>
    </row>
    <row r="17" spans="1:8" s="4" customFormat="1" ht="15" customHeight="1" x14ac:dyDescent="0.25">
      <c r="A17" s="101"/>
      <c r="B17" s="101"/>
      <c r="C17" s="78" t="s">
        <v>26</v>
      </c>
      <c r="D17" s="1">
        <f t="shared" ref="D17:F17" si="3">D16/D15*100</f>
        <v>91.753792257387303</v>
      </c>
      <c r="E17" s="1">
        <f t="shared" si="3"/>
        <v>88.460873474186528</v>
      </c>
      <c r="F17" s="1">
        <f t="shared" si="3"/>
        <v>97.918323561507009</v>
      </c>
      <c r="G17" s="1">
        <v>0</v>
      </c>
      <c r="H17" s="1" t="s">
        <v>85</v>
      </c>
    </row>
    <row r="18" spans="1:8" s="4" customFormat="1" x14ac:dyDescent="0.25">
      <c r="A18" s="99">
        <v>4</v>
      </c>
      <c r="B18" s="99" t="s">
        <v>8</v>
      </c>
      <c r="C18" s="78" t="s">
        <v>24</v>
      </c>
      <c r="D18" s="1">
        <f t="shared" si="2"/>
        <v>23174.1</v>
      </c>
      <c r="E18" s="1">
        <v>8724.7000000000007</v>
      </c>
      <c r="F18" s="1">
        <v>14449.4</v>
      </c>
      <c r="G18" s="1">
        <v>0</v>
      </c>
      <c r="H18" s="1">
        <v>0</v>
      </c>
    </row>
    <row r="19" spans="1:8" s="4" customFormat="1" x14ac:dyDescent="0.25">
      <c r="A19" s="100"/>
      <c r="B19" s="100"/>
      <c r="C19" s="74" t="s">
        <v>25</v>
      </c>
      <c r="D19" s="1">
        <f t="shared" si="2"/>
        <v>22003.4</v>
      </c>
      <c r="E19" s="1">
        <v>8719.7999999999993</v>
      </c>
      <c r="F19" s="1">
        <v>13283.6</v>
      </c>
      <c r="G19" s="1">
        <v>0</v>
      </c>
      <c r="H19" s="1">
        <v>0</v>
      </c>
    </row>
    <row r="20" spans="1:8" s="4" customFormat="1" x14ac:dyDescent="0.25">
      <c r="A20" s="101"/>
      <c r="B20" s="101"/>
      <c r="C20" s="74" t="s">
        <v>26</v>
      </c>
      <c r="D20" s="1">
        <f t="shared" ref="D20:F20" si="4">D19/D18*100</f>
        <v>94.948239629586496</v>
      </c>
      <c r="E20" s="1">
        <f t="shared" si="4"/>
        <v>99.943837610462239</v>
      </c>
      <c r="F20" s="1">
        <f t="shared" si="4"/>
        <v>91.931844920896381</v>
      </c>
      <c r="G20" s="1">
        <v>0</v>
      </c>
      <c r="H20" s="1" t="s">
        <v>85</v>
      </c>
    </row>
    <row r="21" spans="1:8" s="4" customFormat="1" x14ac:dyDescent="0.25">
      <c r="A21" s="99">
        <v>5</v>
      </c>
      <c r="B21" s="99" t="s">
        <v>9</v>
      </c>
      <c r="C21" s="74" t="s">
        <v>24</v>
      </c>
      <c r="D21" s="1">
        <f>SUM(E21:G21)</f>
        <v>76944.499999999985</v>
      </c>
      <c r="E21" s="1">
        <v>25008.6</v>
      </c>
      <c r="F21" s="1">
        <v>44640.7</v>
      </c>
      <c r="G21" s="1">
        <v>7295.2</v>
      </c>
      <c r="H21" s="1">
        <v>5000</v>
      </c>
    </row>
    <row r="22" spans="1:8" s="4" customFormat="1" ht="21.75" customHeight="1" x14ac:dyDescent="0.25">
      <c r="A22" s="100"/>
      <c r="B22" s="100"/>
      <c r="C22" s="74" t="s">
        <v>25</v>
      </c>
      <c r="D22" s="1">
        <f t="shared" si="2"/>
        <v>62042.499999999993</v>
      </c>
      <c r="E22" s="1">
        <v>15508.6</v>
      </c>
      <c r="F22" s="1">
        <v>42291.199999999997</v>
      </c>
      <c r="G22" s="1">
        <v>4242.7</v>
      </c>
      <c r="H22" s="1">
        <v>0</v>
      </c>
    </row>
    <row r="23" spans="1:8" s="4" customFormat="1" ht="22.5" customHeight="1" x14ac:dyDescent="0.25">
      <c r="A23" s="101"/>
      <c r="B23" s="101"/>
      <c r="C23" s="74" t="s">
        <v>26</v>
      </c>
      <c r="D23" s="1">
        <f t="shared" ref="D23:H23" si="5">D22/D21*100</f>
        <v>80.632793766935919</v>
      </c>
      <c r="E23" s="1">
        <f t="shared" si="5"/>
        <v>62.013067504778363</v>
      </c>
      <c r="F23" s="1">
        <f t="shared" si="5"/>
        <v>94.736865685349912</v>
      </c>
      <c r="G23" s="1">
        <f t="shared" si="5"/>
        <v>58.15741857659831</v>
      </c>
      <c r="H23" s="1">
        <f t="shared" si="5"/>
        <v>0</v>
      </c>
    </row>
    <row r="24" spans="1:8" s="4" customFormat="1" x14ac:dyDescent="0.25">
      <c r="A24" s="99">
        <v>6</v>
      </c>
      <c r="B24" s="99" t="s">
        <v>10</v>
      </c>
      <c r="C24" s="74" t="s">
        <v>24</v>
      </c>
      <c r="D24" s="1">
        <f t="shared" si="2"/>
        <v>396280.7</v>
      </c>
      <c r="E24" s="1">
        <v>267645.7</v>
      </c>
      <c r="F24" s="1">
        <v>120451.3</v>
      </c>
      <c r="G24" s="1">
        <v>8183.7</v>
      </c>
      <c r="H24" s="1">
        <v>0</v>
      </c>
    </row>
    <row r="25" spans="1:8" s="4" customFormat="1" ht="16.5" customHeight="1" x14ac:dyDescent="0.25">
      <c r="A25" s="100"/>
      <c r="B25" s="100"/>
      <c r="C25" s="78" t="s">
        <v>25</v>
      </c>
      <c r="D25" s="1">
        <f t="shared" si="2"/>
        <v>392008.3</v>
      </c>
      <c r="E25" s="1">
        <v>264810</v>
      </c>
      <c r="F25" s="1">
        <v>119306.8</v>
      </c>
      <c r="G25" s="1">
        <v>7891.5</v>
      </c>
      <c r="H25" s="1">
        <v>0</v>
      </c>
    </row>
    <row r="26" spans="1:8" s="4" customFormat="1" ht="18" customHeight="1" x14ac:dyDescent="0.25">
      <c r="A26" s="101"/>
      <c r="B26" s="101"/>
      <c r="C26" s="78" t="s">
        <v>26</v>
      </c>
      <c r="D26" s="1">
        <f t="shared" ref="D26:G26" si="6">D25/D24*100</f>
        <v>98.921875327261716</v>
      </c>
      <c r="E26" s="1">
        <f t="shared" si="6"/>
        <v>98.940502313319428</v>
      </c>
      <c r="F26" s="1">
        <f t="shared" si="6"/>
        <v>99.049823455620654</v>
      </c>
      <c r="G26" s="1">
        <f t="shared" si="6"/>
        <v>96.429487884453252</v>
      </c>
      <c r="H26" s="1" t="s">
        <v>85</v>
      </c>
    </row>
    <row r="27" spans="1:8" s="4" customFormat="1" ht="19.5" customHeight="1" x14ac:dyDescent="0.25">
      <c r="A27" s="99">
        <v>7</v>
      </c>
      <c r="B27" s="99" t="s">
        <v>11</v>
      </c>
      <c r="C27" s="78" t="s">
        <v>24</v>
      </c>
      <c r="D27" s="1">
        <f>SUM(E27:G27)</f>
        <v>9417.6</v>
      </c>
      <c r="E27" s="1">
        <v>5882.5</v>
      </c>
      <c r="F27" s="1">
        <v>3535.1</v>
      </c>
      <c r="G27" s="1">
        <v>0</v>
      </c>
      <c r="H27" s="1">
        <v>6391.2</v>
      </c>
    </row>
    <row r="28" spans="1:8" s="4" customFormat="1" ht="18.75" customHeight="1" x14ac:dyDescent="0.25">
      <c r="A28" s="100"/>
      <c r="B28" s="100"/>
      <c r="C28" s="74" t="s">
        <v>25</v>
      </c>
      <c r="D28" s="1">
        <f t="shared" si="2"/>
        <v>9402.5</v>
      </c>
      <c r="E28" s="1">
        <v>5882.5</v>
      </c>
      <c r="F28" s="1">
        <v>3520</v>
      </c>
      <c r="G28" s="1">
        <v>0</v>
      </c>
      <c r="H28" s="1">
        <v>6671</v>
      </c>
    </row>
    <row r="29" spans="1:8" s="4" customFormat="1" x14ac:dyDescent="0.25">
      <c r="A29" s="101"/>
      <c r="B29" s="101"/>
      <c r="C29" s="74" t="s">
        <v>26</v>
      </c>
      <c r="D29" s="1">
        <f t="shared" ref="D29:H29" si="7">D28/D27*100</f>
        <v>99.839661909616026</v>
      </c>
      <c r="E29" s="1">
        <f t="shared" si="7"/>
        <v>100</v>
      </c>
      <c r="F29" s="1">
        <f t="shared" si="7"/>
        <v>99.572855081893024</v>
      </c>
      <c r="G29" s="1">
        <v>0</v>
      </c>
      <c r="H29" s="1">
        <f t="shared" si="7"/>
        <v>104.37789460508201</v>
      </c>
    </row>
    <row r="30" spans="1:8" s="4" customFormat="1" x14ac:dyDescent="0.25">
      <c r="A30" s="99">
        <v>8</v>
      </c>
      <c r="B30" s="99" t="s">
        <v>12</v>
      </c>
      <c r="C30" s="74" t="s">
        <v>24</v>
      </c>
      <c r="D30" s="1">
        <f t="shared" si="2"/>
        <v>26628.1</v>
      </c>
      <c r="E30" s="1">
        <v>20177</v>
      </c>
      <c r="F30" s="1">
        <v>0</v>
      </c>
      <c r="G30" s="1">
        <v>6451.1</v>
      </c>
      <c r="H30" s="1">
        <v>46465.9</v>
      </c>
    </row>
    <row r="31" spans="1:8" s="4" customFormat="1" ht="17.25" customHeight="1" x14ac:dyDescent="0.25">
      <c r="A31" s="100"/>
      <c r="B31" s="100"/>
      <c r="C31" s="74" t="s">
        <v>25</v>
      </c>
      <c r="D31" s="1">
        <f t="shared" si="2"/>
        <v>26093.699999999997</v>
      </c>
      <c r="E31" s="1">
        <v>19787.8</v>
      </c>
      <c r="F31" s="1">
        <v>0</v>
      </c>
      <c r="G31" s="1">
        <v>6305.9</v>
      </c>
      <c r="H31" s="1">
        <v>44731.3</v>
      </c>
    </row>
    <row r="32" spans="1:8" s="4" customFormat="1" ht="18" customHeight="1" x14ac:dyDescent="0.25">
      <c r="A32" s="101"/>
      <c r="B32" s="101"/>
      <c r="C32" s="74" t="s">
        <v>26</v>
      </c>
      <c r="D32" s="1">
        <f t="shared" ref="D32:H32" si="8">D31/D30*100</f>
        <v>97.993097517284369</v>
      </c>
      <c r="E32" s="1">
        <f t="shared" si="8"/>
        <v>98.071071021460071</v>
      </c>
      <c r="F32" s="1">
        <v>0</v>
      </c>
      <c r="G32" s="1">
        <f t="shared" si="8"/>
        <v>97.749221063074501</v>
      </c>
      <c r="H32" s="1">
        <f t="shared" si="8"/>
        <v>96.266939841905568</v>
      </c>
    </row>
    <row r="33" spans="1:8" s="4" customFormat="1" ht="24" customHeight="1" x14ac:dyDescent="0.25">
      <c r="A33" s="99">
        <v>9</v>
      </c>
      <c r="B33" s="99" t="s">
        <v>13</v>
      </c>
      <c r="C33" s="74" t="s">
        <v>24</v>
      </c>
      <c r="D33" s="1">
        <f t="shared" si="2"/>
        <v>30538.400000000001</v>
      </c>
      <c r="E33" s="1">
        <v>27666.9</v>
      </c>
      <c r="F33" s="1">
        <v>220</v>
      </c>
      <c r="G33" s="1">
        <v>2651.5</v>
      </c>
      <c r="H33" s="1">
        <v>0</v>
      </c>
    </row>
    <row r="34" spans="1:8" s="4" customFormat="1" ht="17.25" customHeight="1" x14ac:dyDescent="0.25">
      <c r="A34" s="100"/>
      <c r="B34" s="100"/>
      <c r="C34" s="74" t="s">
        <v>25</v>
      </c>
      <c r="D34" s="1">
        <f t="shared" si="2"/>
        <v>29673.3</v>
      </c>
      <c r="E34" s="1">
        <v>26873.3</v>
      </c>
      <c r="F34" s="1">
        <v>219.9</v>
      </c>
      <c r="G34" s="1">
        <v>2580.1</v>
      </c>
      <c r="H34" s="1">
        <v>0</v>
      </c>
    </row>
    <row r="35" spans="1:8" s="4" customFormat="1" x14ac:dyDescent="0.25">
      <c r="A35" s="101"/>
      <c r="B35" s="101"/>
      <c r="C35" s="74" t="s">
        <v>26</v>
      </c>
      <c r="D35" s="1">
        <f t="shared" ref="D35:G35" si="9">D34/D33*100</f>
        <v>97.167173132842578</v>
      </c>
      <c r="E35" s="1">
        <f t="shared" si="9"/>
        <v>97.131590456466029</v>
      </c>
      <c r="F35" s="1">
        <f t="shared" si="9"/>
        <v>99.954545454545467</v>
      </c>
      <c r="G35" s="1">
        <f t="shared" si="9"/>
        <v>97.307184612483496</v>
      </c>
      <c r="H35" s="1" t="s">
        <v>85</v>
      </c>
    </row>
    <row r="36" spans="1:8" s="4" customFormat="1" x14ac:dyDescent="0.25">
      <c r="A36" s="99">
        <v>10</v>
      </c>
      <c r="B36" s="99" t="s">
        <v>14</v>
      </c>
      <c r="C36" s="75" t="s">
        <v>24</v>
      </c>
      <c r="D36" s="1">
        <f t="shared" si="2"/>
        <v>29455.7</v>
      </c>
      <c r="E36" s="1">
        <v>15147</v>
      </c>
      <c r="F36" s="1">
        <v>13565.3</v>
      </c>
      <c r="G36" s="1">
        <v>743.4</v>
      </c>
      <c r="H36" s="1">
        <v>0</v>
      </c>
    </row>
    <row r="37" spans="1:8" s="4" customFormat="1" ht="18" customHeight="1" x14ac:dyDescent="0.25">
      <c r="A37" s="100"/>
      <c r="B37" s="100"/>
      <c r="C37" s="75" t="s">
        <v>25</v>
      </c>
      <c r="D37" s="1">
        <f t="shared" si="2"/>
        <v>28650.400000000001</v>
      </c>
      <c r="E37" s="1">
        <v>14364.4</v>
      </c>
      <c r="F37" s="1">
        <v>13542.6</v>
      </c>
      <c r="G37" s="1">
        <v>743.4</v>
      </c>
      <c r="H37" s="1">
        <v>0</v>
      </c>
    </row>
    <row r="38" spans="1:8" s="4" customFormat="1" x14ac:dyDescent="0.25">
      <c r="A38" s="101"/>
      <c r="B38" s="101"/>
      <c r="C38" s="75" t="s">
        <v>26</v>
      </c>
      <c r="D38" s="1">
        <f t="shared" ref="D38:G38" si="10">D37/D36*100</f>
        <v>97.26606395366602</v>
      </c>
      <c r="E38" s="1">
        <f t="shared" si="10"/>
        <v>94.833300323496388</v>
      </c>
      <c r="F38" s="1">
        <f t="shared" si="10"/>
        <v>99.832661275460183</v>
      </c>
      <c r="G38" s="1">
        <f t="shared" si="10"/>
        <v>100</v>
      </c>
      <c r="H38" s="1" t="s">
        <v>85</v>
      </c>
    </row>
    <row r="39" spans="1:8" s="4" customFormat="1" ht="22.5" customHeight="1" x14ac:dyDescent="0.25">
      <c r="A39" s="99">
        <v>11</v>
      </c>
      <c r="B39" s="99" t="s">
        <v>15</v>
      </c>
      <c r="C39" s="75" t="s">
        <v>24</v>
      </c>
      <c r="D39" s="1">
        <f t="shared" si="2"/>
        <v>16016.4</v>
      </c>
      <c r="E39" s="1">
        <v>791.4</v>
      </c>
      <c r="F39" s="1">
        <v>12332.9</v>
      </c>
      <c r="G39" s="1">
        <v>2892.1</v>
      </c>
      <c r="H39" s="1">
        <v>0</v>
      </c>
    </row>
    <row r="40" spans="1:8" s="4" customFormat="1" ht="19.5" customHeight="1" x14ac:dyDescent="0.25">
      <c r="A40" s="100"/>
      <c r="B40" s="100"/>
      <c r="C40" s="75" t="s">
        <v>25</v>
      </c>
      <c r="D40" s="1">
        <f t="shared" si="2"/>
        <v>15710.600000000002</v>
      </c>
      <c r="E40" s="1">
        <v>783.7</v>
      </c>
      <c r="F40" s="1">
        <v>12332.2</v>
      </c>
      <c r="G40" s="1">
        <v>2594.6999999999998</v>
      </c>
      <c r="H40" s="1">
        <v>0</v>
      </c>
    </row>
    <row r="41" spans="1:8" s="4" customFormat="1" ht="18.75" customHeight="1" x14ac:dyDescent="0.25">
      <c r="A41" s="101"/>
      <c r="B41" s="101"/>
      <c r="C41" s="75" t="s">
        <v>26</v>
      </c>
      <c r="D41" s="1">
        <f t="shared" ref="D41:G41" si="11">D40/D39*100</f>
        <v>98.090707025299082</v>
      </c>
      <c r="E41" s="1">
        <f t="shared" si="11"/>
        <v>99.027040687389444</v>
      </c>
      <c r="F41" s="1">
        <f t="shared" si="11"/>
        <v>99.994324124901695</v>
      </c>
      <c r="G41" s="1">
        <f t="shared" si="11"/>
        <v>89.716814771273462</v>
      </c>
      <c r="H41" s="1" t="s">
        <v>85</v>
      </c>
    </row>
    <row r="42" spans="1:8" s="4" customFormat="1" x14ac:dyDescent="0.25">
      <c r="A42" s="99">
        <v>12</v>
      </c>
      <c r="B42" s="99" t="s">
        <v>16</v>
      </c>
      <c r="C42" s="75" t="s">
        <v>24</v>
      </c>
      <c r="D42" s="1">
        <f t="shared" si="2"/>
        <v>100601.29999999999</v>
      </c>
      <c r="E42" s="1">
        <v>22258.9</v>
      </c>
      <c r="F42" s="1">
        <v>78003.399999999994</v>
      </c>
      <c r="G42" s="1">
        <v>339</v>
      </c>
      <c r="H42" s="1">
        <v>0</v>
      </c>
    </row>
    <row r="43" spans="1:8" s="4" customFormat="1" ht="18" customHeight="1" x14ac:dyDescent="0.25">
      <c r="A43" s="100"/>
      <c r="B43" s="100"/>
      <c r="C43" s="75" t="s">
        <v>25</v>
      </c>
      <c r="D43" s="1">
        <f t="shared" si="2"/>
        <v>98816.700000000012</v>
      </c>
      <c r="E43" s="1">
        <v>22258.9</v>
      </c>
      <c r="F43" s="1">
        <v>76218.8</v>
      </c>
      <c r="G43" s="1">
        <v>339</v>
      </c>
      <c r="H43" s="1">
        <v>0</v>
      </c>
    </row>
    <row r="44" spans="1:8" s="4" customFormat="1" x14ac:dyDescent="0.25">
      <c r="A44" s="101"/>
      <c r="B44" s="101"/>
      <c r="C44" s="75" t="s">
        <v>26</v>
      </c>
      <c r="D44" s="1">
        <f t="shared" ref="D44:G44" si="12">D43/D42*100</f>
        <v>98.226066661166428</v>
      </c>
      <c r="E44" s="1">
        <f t="shared" si="12"/>
        <v>100</v>
      </c>
      <c r="F44" s="1">
        <f t="shared" si="12"/>
        <v>97.712151008802195</v>
      </c>
      <c r="G44" s="1">
        <f t="shared" si="12"/>
        <v>100</v>
      </c>
      <c r="H44" s="1">
        <v>0</v>
      </c>
    </row>
    <row r="45" spans="1:8" s="4" customFormat="1" x14ac:dyDescent="0.25">
      <c r="A45" s="99">
        <v>13</v>
      </c>
      <c r="B45" s="99" t="s">
        <v>17</v>
      </c>
      <c r="C45" s="75" t="s">
        <v>24</v>
      </c>
      <c r="D45" s="1">
        <f t="shared" si="2"/>
        <v>24810.1</v>
      </c>
      <c r="E45" s="1">
        <v>0</v>
      </c>
      <c r="F45" s="1">
        <v>24426.1</v>
      </c>
      <c r="G45" s="1">
        <v>384</v>
      </c>
      <c r="H45" s="1">
        <v>0</v>
      </c>
    </row>
    <row r="46" spans="1:8" s="4" customFormat="1" ht="19.5" customHeight="1" x14ac:dyDescent="0.25">
      <c r="A46" s="100"/>
      <c r="B46" s="100"/>
      <c r="C46" s="75" t="s">
        <v>25</v>
      </c>
      <c r="D46" s="1">
        <f t="shared" si="2"/>
        <v>24066.6</v>
      </c>
      <c r="E46" s="1">
        <v>0</v>
      </c>
      <c r="F46" s="1">
        <v>23682.6</v>
      </c>
      <c r="G46" s="1">
        <v>384</v>
      </c>
      <c r="H46" s="1">
        <v>0</v>
      </c>
    </row>
    <row r="47" spans="1:8" s="4" customFormat="1" x14ac:dyDescent="0.25">
      <c r="A47" s="101"/>
      <c r="B47" s="101"/>
      <c r="C47" s="75" t="s">
        <v>26</v>
      </c>
      <c r="D47" s="1">
        <f t="shared" ref="D47:G47" si="13">D46/D45*100</f>
        <v>97.003236585100424</v>
      </c>
      <c r="E47" s="1">
        <v>0</v>
      </c>
      <c r="F47" s="1">
        <f t="shared" si="13"/>
        <v>96.956124800930155</v>
      </c>
      <c r="G47" s="1">
        <f t="shared" si="13"/>
        <v>100</v>
      </c>
      <c r="H47" s="1" t="s">
        <v>85</v>
      </c>
    </row>
    <row r="48" spans="1:8" s="4" customFormat="1" x14ac:dyDescent="0.25">
      <c r="A48" s="99">
        <v>14</v>
      </c>
      <c r="B48" s="99" t="s">
        <v>18</v>
      </c>
      <c r="C48" s="75" t="s">
        <v>24</v>
      </c>
      <c r="D48" s="1">
        <f t="shared" si="2"/>
        <v>66345.299999999988</v>
      </c>
      <c r="E48" s="1">
        <v>764.4</v>
      </c>
      <c r="F48" s="1">
        <v>65580.899999999994</v>
      </c>
      <c r="G48" s="1">
        <v>0</v>
      </c>
      <c r="H48" s="1">
        <v>0</v>
      </c>
    </row>
    <row r="49" spans="1:8" s="4" customFormat="1" ht="18.75" customHeight="1" x14ac:dyDescent="0.25">
      <c r="A49" s="100"/>
      <c r="B49" s="100"/>
      <c r="C49" s="75" t="s">
        <v>25</v>
      </c>
      <c r="D49" s="1">
        <f t="shared" si="2"/>
        <v>65954.599999999991</v>
      </c>
      <c r="E49" s="1">
        <v>762.4</v>
      </c>
      <c r="F49" s="1">
        <v>65192.2</v>
      </c>
      <c r="G49" s="1">
        <v>0</v>
      </c>
      <c r="H49" s="1">
        <v>0</v>
      </c>
    </row>
    <row r="50" spans="1:8" s="4" customFormat="1" x14ac:dyDescent="0.25">
      <c r="A50" s="101"/>
      <c r="B50" s="101"/>
      <c r="C50" s="75" t="s">
        <v>26</v>
      </c>
      <c r="D50" s="1">
        <f t="shared" ref="D50:F50" si="14">D49/D48*100</f>
        <v>99.411111261837689</v>
      </c>
      <c r="E50" s="1">
        <f t="shared" si="14"/>
        <v>99.738356881214017</v>
      </c>
      <c r="F50" s="1">
        <f t="shared" si="14"/>
        <v>99.407296941640027</v>
      </c>
      <c r="G50" s="1">
        <v>0</v>
      </c>
      <c r="H50" s="1" t="s">
        <v>85</v>
      </c>
    </row>
    <row r="51" spans="1:8" s="4" customFormat="1" ht="23.25" customHeight="1" x14ac:dyDescent="0.25">
      <c r="A51" s="99">
        <v>15</v>
      </c>
      <c r="B51" s="110" t="s">
        <v>172</v>
      </c>
      <c r="C51" s="75" t="s">
        <v>24</v>
      </c>
      <c r="D51" s="1">
        <f t="shared" si="2"/>
        <v>207295.6</v>
      </c>
      <c r="E51" s="1">
        <v>62027.6</v>
      </c>
      <c r="F51" s="1">
        <v>130015.1</v>
      </c>
      <c r="G51" s="1">
        <v>15252.9</v>
      </c>
      <c r="H51" s="1">
        <v>0</v>
      </c>
    </row>
    <row r="52" spans="1:8" s="4" customFormat="1" ht="20.25" customHeight="1" x14ac:dyDescent="0.25">
      <c r="A52" s="100"/>
      <c r="B52" s="111"/>
      <c r="C52" s="75" t="s">
        <v>25</v>
      </c>
      <c r="D52" s="1">
        <f t="shared" si="2"/>
        <v>207294</v>
      </c>
      <c r="E52" s="1">
        <v>62027.6</v>
      </c>
      <c r="F52" s="1">
        <v>130013.6</v>
      </c>
      <c r="G52" s="1">
        <v>15252.8</v>
      </c>
      <c r="H52" s="1">
        <v>0</v>
      </c>
    </row>
    <row r="53" spans="1:8" s="4" customFormat="1" ht="21" customHeight="1" x14ac:dyDescent="0.25">
      <c r="A53" s="101"/>
      <c r="B53" s="112"/>
      <c r="C53" s="75" t="s">
        <v>26</v>
      </c>
      <c r="D53" s="1">
        <f t="shared" ref="D53:G53" si="15">D52/D51*100</f>
        <v>99.999228155349172</v>
      </c>
      <c r="E53" s="1">
        <f t="shared" si="15"/>
        <v>100</v>
      </c>
      <c r="F53" s="1">
        <f t="shared" si="15"/>
        <v>99.998846287854263</v>
      </c>
      <c r="G53" s="1">
        <f t="shared" si="15"/>
        <v>99.999344386969042</v>
      </c>
      <c r="H53" s="1" t="s">
        <v>85</v>
      </c>
    </row>
    <row r="54" spans="1:8" s="4" customFormat="1" ht="19.5" customHeight="1" x14ac:dyDescent="0.25">
      <c r="A54" s="102">
        <v>16</v>
      </c>
      <c r="B54" s="102" t="s">
        <v>71</v>
      </c>
      <c r="C54" s="77" t="s">
        <v>24</v>
      </c>
      <c r="D54" s="1">
        <f t="shared" si="2"/>
        <v>557</v>
      </c>
      <c r="E54" s="1">
        <v>0</v>
      </c>
      <c r="F54" s="1">
        <v>557</v>
      </c>
      <c r="G54" s="1">
        <v>0</v>
      </c>
      <c r="H54" s="1">
        <v>0</v>
      </c>
    </row>
    <row r="55" spans="1:8" s="4" customFormat="1" ht="18.75" customHeight="1" x14ac:dyDescent="0.25">
      <c r="A55" s="102"/>
      <c r="B55" s="102"/>
      <c r="C55" s="77" t="s">
        <v>25</v>
      </c>
      <c r="D55" s="1">
        <f t="shared" si="2"/>
        <v>557</v>
      </c>
      <c r="E55" s="1">
        <v>0</v>
      </c>
      <c r="F55" s="1">
        <v>557</v>
      </c>
      <c r="G55" s="1">
        <v>0</v>
      </c>
      <c r="H55" s="1">
        <v>0</v>
      </c>
    </row>
    <row r="56" spans="1:8" s="4" customFormat="1" ht="20.25" customHeight="1" x14ac:dyDescent="0.25">
      <c r="A56" s="102"/>
      <c r="B56" s="102"/>
      <c r="C56" s="77" t="s">
        <v>26</v>
      </c>
      <c r="D56" s="1">
        <f t="shared" ref="D56:F56" si="16">D55/D54*100</f>
        <v>100</v>
      </c>
      <c r="E56" s="1" t="s">
        <v>85</v>
      </c>
      <c r="F56" s="1">
        <f t="shared" si="16"/>
        <v>100</v>
      </c>
      <c r="G56" s="1" t="s">
        <v>85</v>
      </c>
      <c r="H56" s="1" t="s">
        <v>85</v>
      </c>
    </row>
    <row r="57" spans="1:8" s="4" customFormat="1" ht="19.5" customHeight="1" x14ac:dyDescent="0.25">
      <c r="A57" s="103">
        <v>17</v>
      </c>
      <c r="B57" s="103" t="s">
        <v>110</v>
      </c>
      <c r="C57" s="76" t="s">
        <v>24</v>
      </c>
      <c r="D57" s="1">
        <f t="shared" ref="D57:D58" si="17">SUM(E57:G57)</f>
        <v>13567.4</v>
      </c>
      <c r="E57" s="1">
        <v>200</v>
      </c>
      <c r="F57" s="1">
        <v>13367.4</v>
      </c>
      <c r="G57" s="1">
        <v>0</v>
      </c>
      <c r="H57" s="1">
        <v>0</v>
      </c>
    </row>
    <row r="58" spans="1:8" s="4" customFormat="1" ht="18.75" customHeight="1" x14ac:dyDescent="0.25">
      <c r="A58" s="103"/>
      <c r="B58" s="103"/>
      <c r="C58" s="76" t="s">
        <v>25</v>
      </c>
      <c r="D58" s="1">
        <f t="shared" si="17"/>
        <v>13400.9</v>
      </c>
      <c r="E58" s="1">
        <v>200</v>
      </c>
      <c r="F58" s="1">
        <v>13200.9</v>
      </c>
      <c r="G58" s="1">
        <v>0</v>
      </c>
      <c r="H58" s="1">
        <v>0</v>
      </c>
    </row>
    <row r="59" spans="1:8" s="4" customFormat="1" ht="20.25" customHeight="1" x14ac:dyDescent="0.25">
      <c r="A59" s="103"/>
      <c r="B59" s="103"/>
      <c r="C59" s="76" t="s">
        <v>26</v>
      </c>
      <c r="D59" s="1">
        <f t="shared" ref="D59" si="18">D58/D57*100</f>
        <v>98.772793608207905</v>
      </c>
      <c r="E59" s="1">
        <f t="shared" ref="E59:F59" si="19">E58/E57*100</f>
        <v>100</v>
      </c>
      <c r="F59" s="1">
        <f t="shared" si="19"/>
        <v>98.754432425153738</v>
      </c>
      <c r="G59" s="1" t="s">
        <v>85</v>
      </c>
      <c r="H59" s="1" t="s">
        <v>85</v>
      </c>
    </row>
    <row r="60" spans="1:8" s="4" customFormat="1" ht="20.25" customHeight="1" x14ac:dyDescent="0.25">
      <c r="A60" s="96"/>
      <c r="B60" s="113" t="s">
        <v>19</v>
      </c>
      <c r="C60" s="2" t="s">
        <v>24</v>
      </c>
      <c r="D60" s="32">
        <f>SUM(E60:G60)</f>
        <v>4405973.3</v>
      </c>
      <c r="E60" s="32">
        <f t="shared" ref="E60:H61" si="20">E51+E48+E45+E42+E39+E36+E33+E30+E27+E24+E21+E18+E15+E9+E12+E54+E57</f>
        <v>3146206.4</v>
      </c>
      <c r="F60" s="32">
        <f t="shared" si="20"/>
        <v>1214294.2</v>
      </c>
      <c r="G60" s="32">
        <f t="shared" si="20"/>
        <v>45472.7</v>
      </c>
      <c r="H60" s="32">
        <f t="shared" si="20"/>
        <v>63708.799999999996</v>
      </c>
    </row>
    <row r="61" spans="1:8" s="4" customFormat="1" ht="18" customHeight="1" x14ac:dyDescent="0.25">
      <c r="A61" s="97"/>
      <c r="B61" s="114"/>
      <c r="C61" s="2" t="s">
        <v>25</v>
      </c>
      <c r="D61" s="32">
        <f t="shared" si="2"/>
        <v>3946166.9999999995</v>
      </c>
      <c r="E61" s="32">
        <f t="shared" si="20"/>
        <v>2706285.8</v>
      </c>
      <c r="F61" s="32">
        <f t="shared" si="20"/>
        <v>1198267.2999999998</v>
      </c>
      <c r="G61" s="32">
        <f t="shared" si="20"/>
        <v>41613.9</v>
      </c>
      <c r="H61" s="32">
        <f t="shared" si="20"/>
        <v>57220.4</v>
      </c>
    </row>
    <row r="62" spans="1:8" s="4" customFormat="1" ht="19.5" customHeight="1" x14ac:dyDescent="0.25">
      <c r="A62" s="98"/>
      <c r="B62" s="115"/>
      <c r="C62" s="2" t="s">
        <v>26</v>
      </c>
      <c r="D62" s="33">
        <f>D61/D60*100</f>
        <v>89.564024366647871</v>
      </c>
      <c r="E62" s="33">
        <f>E61/E60*100</f>
        <v>86.017427210115642</v>
      </c>
      <c r="F62" s="33">
        <f t="shared" ref="F62:G62" si="21">F61/F60*100</f>
        <v>98.680146870503037</v>
      </c>
      <c r="G62" s="33">
        <f t="shared" si="21"/>
        <v>91.514029296698908</v>
      </c>
      <c r="H62" s="33">
        <f>H61/H60*100</f>
        <v>89.815535687377576</v>
      </c>
    </row>
    <row r="63" spans="1:8" s="4" customFormat="1" x14ac:dyDescent="0.25">
      <c r="E63" s="65"/>
      <c r="F63" s="65"/>
      <c r="G63" s="65"/>
    </row>
    <row r="64" spans="1:8" s="4" customFormat="1" x14ac:dyDescent="0.25">
      <c r="E64" s="7"/>
    </row>
    <row r="65" spans="5:5" s="4" customFormat="1" x14ac:dyDescent="0.25">
      <c r="E65" s="7"/>
    </row>
    <row r="66" spans="5:5" s="4" customFormat="1" x14ac:dyDescent="0.25">
      <c r="E66" s="7"/>
    </row>
    <row r="67" spans="5:5" s="4" customFormat="1" x14ac:dyDescent="0.25">
      <c r="E67" s="7"/>
    </row>
    <row r="68" spans="5:5" s="4" customFormat="1" x14ac:dyDescent="0.25">
      <c r="E68" s="7"/>
    </row>
    <row r="69" spans="5:5" s="4" customFormat="1" x14ac:dyDescent="0.25">
      <c r="E69" s="7"/>
    </row>
    <row r="70" spans="5:5" s="4" customFormat="1" x14ac:dyDescent="0.25">
      <c r="E70" s="7"/>
    </row>
    <row r="71" spans="5:5" s="4" customFormat="1" x14ac:dyDescent="0.25">
      <c r="E71" s="7"/>
    </row>
    <row r="72" spans="5:5" s="4" customFormat="1" x14ac:dyDescent="0.25">
      <c r="E72" s="7"/>
    </row>
    <row r="73" spans="5:5" s="4" customFormat="1" x14ac:dyDescent="0.25">
      <c r="E73" s="7"/>
    </row>
    <row r="74" spans="5:5" s="4" customFormat="1" x14ac:dyDescent="0.25">
      <c r="E74" s="7"/>
    </row>
    <row r="75" spans="5:5" s="4" customFormat="1" x14ac:dyDescent="0.25">
      <c r="E75" s="7"/>
    </row>
    <row r="76" spans="5:5" s="4" customFormat="1" x14ac:dyDescent="0.25">
      <c r="E76" s="7"/>
    </row>
    <row r="77" spans="5:5" s="4" customFormat="1" x14ac:dyDescent="0.25">
      <c r="E77" s="7"/>
    </row>
    <row r="78" spans="5:5" s="4" customFormat="1" x14ac:dyDescent="0.25">
      <c r="E78" s="7"/>
    </row>
    <row r="79" spans="5:5" s="4" customFormat="1" x14ac:dyDescent="0.25">
      <c r="E79" s="7"/>
    </row>
    <row r="80" spans="5:5" s="4" customFormat="1" x14ac:dyDescent="0.25">
      <c r="E80" s="7"/>
    </row>
    <row r="81" spans="5:5" s="4" customFormat="1" x14ac:dyDescent="0.25">
      <c r="E81" s="7"/>
    </row>
    <row r="82" spans="5:5" s="4" customFormat="1" x14ac:dyDescent="0.25">
      <c r="E82" s="7"/>
    </row>
    <row r="83" spans="5:5" s="4" customFormat="1" x14ac:dyDescent="0.25">
      <c r="E83" s="7"/>
    </row>
    <row r="84" spans="5:5" s="4" customFormat="1" x14ac:dyDescent="0.25">
      <c r="E84" s="7"/>
    </row>
    <row r="85" spans="5:5" s="4" customFormat="1" x14ac:dyDescent="0.25">
      <c r="E85" s="7"/>
    </row>
    <row r="86" spans="5:5" s="4" customFormat="1" x14ac:dyDescent="0.25">
      <c r="E86" s="7"/>
    </row>
    <row r="87" spans="5:5" s="4" customFormat="1" x14ac:dyDescent="0.25">
      <c r="E87" s="7"/>
    </row>
    <row r="88" spans="5:5" s="4" customFormat="1" x14ac:dyDescent="0.25">
      <c r="E88" s="7"/>
    </row>
    <row r="89" spans="5:5" s="4" customFormat="1" x14ac:dyDescent="0.25">
      <c r="E89" s="7"/>
    </row>
    <row r="90" spans="5:5" s="4" customFormat="1" x14ac:dyDescent="0.25">
      <c r="E90" s="7"/>
    </row>
  </sheetData>
  <mergeCells count="44">
    <mergeCell ref="C6:C7"/>
    <mergeCell ref="D6:D7"/>
    <mergeCell ref="H6:H7"/>
    <mergeCell ref="E6:G6"/>
    <mergeCell ref="B48:B50"/>
    <mergeCell ref="B51:B53"/>
    <mergeCell ref="B60:B62"/>
    <mergeCell ref="B30:B32"/>
    <mergeCell ref="B33:B35"/>
    <mergeCell ref="B36:B38"/>
    <mergeCell ref="B39:B41"/>
    <mergeCell ref="B42:B44"/>
    <mergeCell ref="B45:B47"/>
    <mergeCell ref="B54:B56"/>
    <mergeCell ref="B57:B59"/>
    <mergeCell ref="B21:B23"/>
    <mergeCell ref="B24:B26"/>
    <mergeCell ref="B27:B29"/>
    <mergeCell ref="A3:H3"/>
    <mergeCell ref="A5:A7"/>
    <mergeCell ref="B5:B7"/>
    <mergeCell ref="C5:H5"/>
    <mergeCell ref="B9:B11"/>
    <mergeCell ref="B15:B17"/>
    <mergeCell ref="B12:B14"/>
    <mergeCell ref="B18:B20"/>
    <mergeCell ref="A9:A11"/>
    <mergeCell ref="A15:A17"/>
    <mergeCell ref="A12:A14"/>
    <mergeCell ref="A18:A20"/>
    <mergeCell ref="A21:A23"/>
    <mergeCell ref="A24:A26"/>
    <mergeCell ref="A27:A29"/>
    <mergeCell ref="A30:A32"/>
    <mergeCell ref="A33:A35"/>
    <mergeCell ref="A36:A38"/>
    <mergeCell ref="A60:A62"/>
    <mergeCell ref="A39:A41"/>
    <mergeCell ref="A42:A44"/>
    <mergeCell ref="A45:A47"/>
    <mergeCell ref="A48:A50"/>
    <mergeCell ref="A51:A53"/>
    <mergeCell ref="A54:A56"/>
    <mergeCell ref="A57:A59"/>
  </mergeCells>
  <pageMargins left="0.11811023622047245" right="0.11811023622047245" top="0.35433070866141736" bottom="0.35433070866141736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78"/>
  <sheetViews>
    <sheetView zoomScale="118" zoomScaleNormal="11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4" sqref="C14"/>
    </sheetView>
  </sheetViews>
  <sheetFormatPr defaultColWidth="4.33203125" defaultRowHeight="13.2" x14ac:dyDescent="0.25"/>
  <cols>
    <col min="1" max="1" width="4.33203125" style="56" customWidth="1"/>
    <col min="2" max="2" width="33.77734375" style="134" customWidth="1"/>
    <col min="3" max="3" width="56.44140625" style="134" customWidth="1"/>
    <col min="4" max="4" width="8" style="134" customWidth="1"/>
    <col min="5" max="5" width="1.33203125" style="135" hidden="1" customWidth="1"/>
    <col min="6" max="6" width="13" style="135" customWidth="1"/>
    <col min="7" max="7" width="12.5546875" style="135" customWidth="1"/>
    <col min="8" max="8" width="12" style="135" customWidth="1"/>
    <col min="9" max="253" width="9.109375" style="56" customWidth="1"/>
    <col min="254" max="256" width="4.33203125" style="56"/>
    <col min="257" max="257" width="4.33203125" style="56" customWidth="1"/>
    <col min="258" max="258" width="30" style="56" customWidth="1"/>
    <col min="259" max="259" width="56.44140625" style="56" customWidth="1"/>
    <col min="260" max="260" width="5.6640625" style="56" customWidth="1"/>
    <col min="261" max="261" width="11.6640625" style="56" customWidth="1"/>
    <col min="262" max="262" width="13" style="56" customWidth="1"/>
    <col min="263" max="263" width="12.5546875" style="56" customWidth="1"/>
    <col min="264" max="264" width="12" style="56" customWidth="1"/>
    <col min="265" max="509" width="9.109375" style="56" customWidth="1"/>
    <col min="510" max="512" width="4.33203125" style="56"/>
    <col min="513" max="513" width="4.33203125" style="56" customWidth="1"/>
    <col min="514" max="514" width="30" style="56" customWidth="1"/>
    <col min="515" max="515" width="56.44140625" style="56" customWidth="1"/>
    <col min="516" max="516" width="5.6640625" style="56" customWidth="1"/>
    <col min="517" max="517" width="11.6640625" style="56" customWidth="1"/>
    <col min="518" max="518" width="13" style="56" customWidth="1"/>
    <col min="519" max="519" width="12.5546875" style="56" customWidth="1"/>
    <col min="520" max="520" width="12" style="56" customWidth="1"/>
    <col min="521" max="765" width="9.109375" style="56" customWidth="1"/>
    <col min="766" max="768" width="4.33203125" style="56"/>
    <col min="769" max="769" width="4.33203125" style="56" customWidth="1"/>
    <col min="770" max="770" width="30" style="56" customWidth="1"/>
    <col min="771" max="771" width="56.44140625" style="56" customWidth="1"/>
    <col min="772" max="772" width="5.6640625" style="56" customWidth="1"/>
    <col min="773" max="773" width="11.6640625" style="56" customWidth="1"/>
    <col min="774" max="774" width="13" style="56" customWidth="1"/>
    <col min="775" max="775" width="12.5546875" style="56" customWidth="1"/>
    <col min="776" max="776" width="12" style="56" customWidth="1"/>
    <col min="777" max="1021" width="9.109375" style="56" customWidth="1"/>
    <col min="1022" max="1024" width="4.33203125" style="56"/>
    <col min="1025" max="1025" width="4.33203125" style="56" customWidth="1"/>
    <col min="1026" max="1026" width="30" style="56" customWidth="1"/>
    <col min="1027" max="1027" width="56.44140625" style="56" customWidth="1"/>
    <col min="1028" max="1028" width="5.6640625" style="56" customWidth="1"/>
    <col min="1029" max="1029" width="11.6640625" style="56" customWidth="1"/>
    <col min="1030" max="1030" width="13" style="56" customWidth="1"/>
    <col min="1031" max="1031" width="12.5546875" style="56" customWidth="1"/>
    <col min="1032" max="1032" width="12" style="56" customWidth="1"/>
    <col min="1033" max="1277" width="9.109375" style="56" customWidth="1"/>
    <col min="1278" max="1280" width="4.33203125" style="56"/>
    <col min="1281" max="1281" width="4.33203125" style="56" customWidth="1"/>
    <col min="1282" max="1282" width="30" style="56" customWidth="1"/>
    <col min="1283" max="1283" width="56.44140625" style="56" customWidth="1"/>
    <col min="1284" max="1284" width="5.6640625" style="56" customWidth="1"/>
    <col min="1285" max="1285" width="11.6640625" style="56" customWidth="1"/>
    <col min="1286" max="1286" width="13" style="56" customWidth="1"/>
    <col min="1287" max="1287" width="12.5546875" style="56" customWidth="1"/>
    <col min="1288" max="1288" width="12" style="56" customWidth="1"/>
    <col min="1289" max="1533" width="9.109375" style="56" customWidth="1"/>
    <col min="1534" max="1536" width="4.33203125" style="56"/>
    <col min="1537" max="1537" width="4.33203125" style="56" customWidth="1"/>
    <col min="1538" max="1538" width="30" style="56" customWidth="1"/>
    <col min="1539" max="1539" width="56.44140625" style="56" customWidth="1"/>
    <col min="1540" max="1540" width="5.6640625" style="56" customWidth="1"/>
    <col min="1541" max="1541" width="11.6640625" style="56" customWidth="1"/>
    <col min="1542" max="1542" width="13" style="56" customWidth="1"/>
    <col min="1543" max="1543" width="12.5546875" style="56" customWidth="1"/>
    <col min="1544" max="1544" width="12" style="56" customWidth="1"/>
    <col min="1545" max="1789" width="9.109375" style="56" customWidth="1"/>
    <col min="1790" max="1792" width="4.33203125" style="56"/>
    <col min="1793" max="1793" width="4.33203125" style="56" customWidth="1"/>
    <col min="1794" max="1794" width="30" style="56" customWidth="1"/>
    <col min="1795" max="1795" width="56.44140625" style="56" customWidth="1"/>
    <col min="1796" max="1796" width="5.6640625" style="56" customWidth="1"/>
    <col min="1797" max="1797" width="11.6640625" style="56" customWidth="1"/>
    <col min="1798" max="1798" width="13" style="56" customWidth="1"/>
    <col min="1799" max="1799" width="12.5546875" style="56" customWidth="1"/>
    <col min="1800" max="1800" width="12" style="56" customWidth="1"/>
    <col min="1801" max="2045" width="9.109375" style="56" customWidth="1"/>
    <col min="2046" max="2048" width="4.33203125" style="56"/>
    <col min="2049" max="2049" width="4.33203125" style="56" customWidth="1"/>
    <col min="2050" max="2050" width="30" style="56" customWidth="1"/>
    <col min="2051" max="2051" width="56.44140625" style="56" customWidth="1"/>
    <col min="2052" max="2052" width="5.6640625" style="56" customWidth="1"/>
    <col min="2053" max="2053" width="11.6640625" style="56" customWidth="1"/>
    <col min="2054" max="2054" width="13" style="56" customWidth="1"/>
    <col min="2055" max="2055" width="12.5546875" style="56" customWidth="1"/>
    <col min="2056" max="2056" width="12" style="56" customWidth="1"/>
    <col min="2057" max="2301" width="9.109375" style="56" customWidth="1"/>
    <col min="2302" max="2304" width="4.33203125" style="56"/>
    <col min="2305" max="2305" width="4.33203125" style="56" customWidth="1"/>
    <col min="2306" max="2306" width="30" style="56" customWidth="1"/>
    <col min="2307" max="2307" width="56.44140625" style="56" customWidth="1"/>
    <col min="2308" max="2308" width="5.6640625" style="56" customWidth="1"/>
    <col min="2309" max="2309" width="11.6640625" style="56" customWidth="1"/>
    <col min="2310" max="2310" width="13" style="56" customWidth="1"/>
    <col min="2311" max="2311" width="12.5546875" style="56" customWidth="1"/>
    <col min="2312" max="2312" width="12" style="56" customWidth="1"/>
    <col min="2313" max="2557" width="9.109375" style="56" customWidth="1"/>
    <col min="2558" max="2560" width="4.33203125" style="56"/>
    <col min="2561" max="2561" width="4.33203125" style="56" customWidth="1"/>
    <col min="2562" max="2562" width="30" style="56" customWidth="1"/>
    <col min="2563" max="2563" width="56.44140625" style="56" customWidth="1"/>
    <col min="2564" max="2564" width="5.6640625" style="56" customWidth="1"/>
    <col min="2565" max="2565" width="11.6640625" style="56" customWidth="1"/>
    <col min="2566" max="2566" width="13" style="56" customWidth="1"/>
    <col min="2567" max="2567" width="12.5546875" style="56" customWidth="1"/>
    <col min="2568" max="2568" width="12" style="56" customWidth="1"/>
    <col min="2569" max="2813" width="9.109375" style="56" customWidth="1"/>
    <col min="2814" max="2816" width="4.33203125" style="56"/>
    <col min="2817" max="2817" width="4.33203125" style="56" customWidth="1"/>
    <col min="2818" max="2818" width="30" style="56" customWidth="1"/>
    <col min="2819" max="2819" width="56.44140625" style="56" customWidth="1"/>
    <col min="2820" max="2820" width="5.6640625" style="56" customWidth="1"/>
    <col min="2821" max="2821" width="11.6640625" style="56" customWidth="1"/>
    <col min="2822" max="2822" width="13" style="56" customWidth="1"/>
    <col min="2823" max="2823" width="12.5546875" style="56" customWidth="1"/>
    <col min="2824" max="2824" width="12" style="56" customWidth="1"/>
    <col min="2825" max="3069" width="9.109375" style="56" customWidth="1"/>
    <col min="3070" max="3072" width="4.33203125" style="56"/>
    <col min="3073" max="3073" width="4.33203125" style="56" customWidth="1"/>
    <col min="3074" max="3074" width="30" style="56" customWidth="1"/>
    <col min="3075" max="3075" width="56.44140625" style="56" customWidth="1"/>
    <col min="3076" max="3076" width="5.6640625" style="56" customWidth="1"/>
    <col min="3077" max="3077" width="11.6640625" style="56" customWidth="1"/>
    <col min="3078" max="3078" width="13" style="56" customWidth="1"/>
    <col min="3079" max="3079" width="12.5546875" style="56" customWidth="1"/>
    <col min="3080" max="3080" width="12" style="56" customWidth="1"/>
    <col min="3081" max="3325" width="9.109375" style="56" customWidth="1"/>
    <col min="3326" max="3328" width="4.33203125" style="56"/>
    <col min="3329" max="3329" width="4.33203125" style="56" customWidth="1"/>
    <col min="3330" max="3330" width="30" style="56" customWidth="1"/>
    <col min="3331" max="3331" width="56.44140625" style="56" customWidth="1"/>
    <col min="3332" max="3332" width="5.6640625" style="56" customWidth="1"/>
    <col min="3333" max="3333" width="11.6640625" style="56" customWidth="1"/>
    <col min="3334" max="3334" width="13" style="56" customWidth="1"/>
    <col min="3335" max="3335" width="12.5546875" style="56" customWidth="1"/>
    <col min="3336" max="3336" width="12" style="56" customWidth="1"/>
    <col min="3337" max="3581" width="9.109375" style="56" customWidth="1"/>
    <col min="3582" max="3584" width="4.33203125" style="56"/>
    <col min="3585" max="3585" width="4.33203125" style="56" customWidth="1"/>
    <col min="3586" max="3586" width="30" style="56" customWidth="1"/>
    <col min="3587" max="3587" width="56.44140625" style="56" customWidth="1"/>
    <col min="3588" max="3588" width="5.6640625" style="56" customWidth="1"/>
    <col min="3589" max="3589" width="11.6640625" style="56" customWidth="1"/>
    <col min="3590" max="3590" width="13" style="56" customWidth="1"/>
    <col min="3591" max="3591" width="12.5546875" style="56" customWidth="1"/>
    <col min="3592" max="3592" width="12" style="56" customWidth="1"/>
    <col min="3593" max="3837" width="9.109375" style="56" customWidth="1"/>
    <col min="3838" max="3840" width="4.33203125" style="56"/>
    <col min="3841" max="3841" width="4.33203125" style="56" customWidth="1"/>
    <col min="3842" max="3842" width="30" style="56" customWidth="1"/>
    <col min="3843" max="3843" width="56.44140625" style="56" customWidth="1"/>
    <col min="3844" max="3844" width="5.6640625" style="56" customWidth="1"/>
    <col min="3845" max="3845" width="11.6640625" style="56" customWidth="1"/>
    <col min="3846" max="3846" width="13" style="56" customWidth="1"/>
    <col min="3847" max="3847" width="12.5546875" style="56" customWidth="1"/>
    <col min="3848" max="3848" width="12" style="56" customWidth="1"/>
    <col min="3849" max="4093" width="9.109375" style="56" customWidth="1"/>
    <col min="4094" max="4096" width="4.33203125" style="56"/>
    <col min="4097" max="4097" width="4.33203125" style="56" customWidth="1"/>
    <col min="4098" max="4098" width="30" style="56" customWidth="1"/>
    <col min="4099" max="4099" width="56.44140625" style="56" customWidth="1"/>
    <col min="4100" max="4100" width="5.6640625" style="56" customWidth="1"/>
    <col min="4101" max="4101" width="11.6640625" style="56" customWidth="1"/>
    <col min="4102" max="4102" width="13" style="56" customWidth="1"/>
    <col min="4103" max="4103" width="12.5546875" style="56" customWidth="1"/>
    <col min="4104" max="4104" width="12" style="56" customWidth="1"/>
    <col min="4105" max="4349" width="9.109375" style="56" customWidth="1"/>
    <col min="4350" max="4352" width="4.33203125" style="56"/>
    <col min="4353" max="4353" width="4.33203125" style="56" customWidth="1"/>
    <col min="4354" max="4354" width="30" style="56" customWidth="1"/>
    <col min="4355" max="4355" width="56.44140625" style="56" customWidth="1"/>
    <col min="4356" max="4356" width="5.6640625" style="56" customWidth="1"/>
    <col min="4357" max="4357" width="11.6640625" style="56" customWidth="1"/>
    <col min="4358" max="4358" width="13" style="56" customWidth="1"/>
    <col min="4359" max="4359" width="12.5546875" style="56" customWidth="1"/>
    <col min="4360" max="4360" width="12" style="56" customWidth="1"/>
    <col min="4361" max="4605" width="9.109375" style="56" customWidth="1"/>
    <col min="4606" max="4608" width="4.33203125" style="56"/>
    <col min="4609" max="4609" width="4.33203125" style="56" customWidth="1"/>
    <col min="4610" max="4610" width="30" style="56" customWidth="1"/>
    <col min="4611" max="4611" width="56.44140625" style="56" customWidth="1"/>
    <col min="4612" max="4612" width="5.6640625" style="56" customWidth="1"/>
    <col min="4613" max="4613" width="11.6640625" style="56" customWidth="1"/>
    <col min="4614" max="4614" width="13" style="56" customWidth="1"/>
    <col min="4615" max="4615" width="12.5546875" style="56" customWidth="1"/>
    <col min="4616" max="4616" width="12" style="56" customWidth="1"/>
    <col min="4617" max="4861" width="9.109375" style="56" customWidth="1"/>
    <col min="4862" max="4864" width="4.33203125" style="56"/>
    <col min="4865" max="4865" width="4.33203125" style="56" customWidth="1"/>
    <col min="4866" max="4866" width="30" style="56" customWidth="1"/>
    <col min="4867" max="4867" width="56.44140625" style="56" customWidth="1"/>
    <col min="4868" max="4868" width="5.6640625" style="56" customWidth="1"/>
    <col min="4869" max="4869" width="11.6640625" style="56" customWidth="1"/>
    <col min="4870" max="4870" width="13" style="56" customWidth="1"/>
    <col min="4871" max="4871" width="12.5546875" style="56" customWidth="1"/>
    <col min="4872" max="4872" width="12" style="56" customWidth="1"/>
    <col min="4873" max="5117" width="9.109375" style="56" customWidth="1"/>
    <col min="5118" max="5120" width="4.33203125" style="56"/>
    <col min="5121" max="5121" width="4.33203125" style="56" customWidth="1"/>
    <col min="5122" max="5122" width="30" style="56" customWidth="1"/>
    <col min="5123" max="5123" width="56.44140625" style="56" customWidth="1"/>
    <col min="5124" max="5124" width="5.6640625" style="56" customWidth="1"/>
    <col min="5125" max="5125" width="11.6640625" style="56" customWidth="1"/>
    <col min="5126" max="5126" width="13" style="56" customWidth="1"/>
    <col min="5127" max="5127" width="12.5546875" style="56" customWidth="1"/>
    <col min="5128" max="5128" width="12" style="56" customWidth="1"/>
    <col min="5129" max="5373" width="9.109375" style="56" customWidth="1"/>
    <col min="5374" max="5376" width="4.33203125" style="56"/>
    <col min="5377" max="5377" width="4.33203125" style="56" customWidth="1"/>
    <col min="5378" max="5378" width="30" style="56" customWidth="1"/>
    <col min="5379" max="5379" width="56.44140625" style="56" customWidth="1"/>
    <col min="5380" max="5380" width="5.6640625" style="56" customWidth="1"/>
    <col min="5381" max="5381" width="11.6640625" style="56" customWidth="1"/>
    <col min="5382" max="5382" width="13" style="56" customWidth="1"/>
    <col min="5383" max="5383" width="12.5546875" style="56" customWidth="1"/>
    <col min="5384" max="5384" width="12" style="56" customWidth="1"/>
    <col min="5385" max="5629" width="9.109375" style="56" customWidth="1"/>
    <col min="5630" max="5632" width="4.33203125" style="56"/>
    <col min="5633" max="5633" width="4.33203125" style="56" customWidth="1"/>
    <col min="5634" max="5634" width="30" style="56" customWidth="1"/>
    <col min="5635" max="5635" width="56.44140625" style="56" customWidth="1"/>
    <col min="5636" max="5636" width="5.6640625" style="56" customWidth="1"/>
    <col min="5637" max="5637" width="11.6640625" style="56" customWidth="1"/>
    <col min="5638" max="5638" width="13" style="56" customWidth="1"/>
    <col min="5639" max="5639" width="12.5546875" style="56" customWidth="1"/>
    <col min="5640" max="5640" width="12" style="56" customWidth="1"/>
    <col min="5641" max="5885" width="9.109375" style="56" customWidth="1"/>
    <col min="5886" max="5888" width="4.33203125" style="56"/>
    <col min="5889" max="5889" width="4.33203125" style="56" customWidth="1"/>
    <col min="5890" max="5890" width="30" style="56" customWidth="1"/>
    <col min="5891" max="5891" width="56.44140625" style="56" customWidth="1"/>
    <col min="5892" max="5892" width="5.6640625" style="56" customWidth="1"/>
    <col min="5893" max="5893" width="11.6640625" style="56" customWidth="1"/>
    <col min="5894" max="5894" width="13" style="56" customWidth="1"/>
    <col min="5895" max="5895" width="12.5546875" style="56" customWidth="1"/>
    <col min="5896" max="5896" width="12" style="56" customWidth="1"/>
    <col min="5897" max="6141" width="9.109375" style="56" customWidth="1"/>
    <col min="6142" max="6144" width="4.33203125" style="56"/>
    <col min="6145" max="6145" width="4.33203125" style="56" customWidth="1"/>
    <col min="6146" max="6146" width="30" style="56" customWidth="1"/>
    <col min="6147" max="6147" width="56.44140625" style="56" customWidth="1"/>
    <col min="6148" max="6148" width="5.6640625" style="56" customWidth="1"/>
    <col min="6149" max="6149" width="11.6640625" style="56" customWidth="1"/>
    <col min="6150" max="6150" width="13" style="56" customWidth="1"/>
    <col min="6151" max="6151" width="12.5546875" style="56" customWidth="1"/>
    <col min="6152" max="6152" width="12" style="56" customWidth="1"/>
    <col min="6153" max="6397" width="9.109375" style="56" customWidth="1"/>
    <col min="6398" max="6400" width="4.33203125" style="56"/>
    <col min="6401" max="6401" width="4.33203125" style="56" customWidth="1"/>
    <col min="6402" max="6402" width="30" style="56" customWidth="1"/>
    <col min="6403" max="6403" width="56.44140625" style="56" customWidth="1"/>
    <col min="6404" max="6404" width="5.6640625" style="56" customWidth="1"/>
    <col min="6405" max="6405" width="11.6640625" style="56" customWidth="1"/>
    <col min="6406" max="6406" width="13" style="56" customWidth="1"/>
    <col min="6407" max="6407" width="12.5546875" style="56" customWidth="1"/>
    <col min="6408" max="6408" width="12" style="56" customWidth="1"/>
    <col min="6409" max="6653" width="9.109375" style="56" customWidth="1"/>
    <col min="6654" max="6656" width="4.33203125" style="56"/>
    <col min="6657" max="6657" width="4.33203125" style="56" customWidth="1"/>
    <col min="6658" max="6658" width="30" style="56" customWidth="1"/>
    <col min="6659" max="6659" width="56.44140625" style="56" customWidth="1"/>
    <col min="6660" max="6660" width="5.6640625" style="56" customWidth="1"/>
    <col min="6661" max="6661" width="11.6640625" style="56" customWidth="1"/>
    <col min="6662" max="6662" width="13" style="56" customWidth="1"/>
    <col min="6663" max="6663" width="12.5546875" style="56" customWidth="1"/>
    <col min="6664" max="6664" width="12" style="56" customWidth="1"/>
    <col min="6665" max="6909" width="9.109375" style="56" customWidth="1"/>
    <col min="6910" max="6912" width="4.33203125" style="56"/>
    <col min="6913" max="6913" width="4.33203125" style="56" customWidth="1"/>
    <col min="6914" max="6914" width="30" style="56" customWidth="1"/>
    <col min="6915" max="6915" width="56.44140625" style="56" customWidth="1"/>
    <col min="6916" max="6916" width="5.6640625" style="56" customWidth="1"/>
    <col min="6917" max="6917" width="11.6640625" style="56" customWidth="1"/>
    <col min="6918" max="6918" width="13" style="56" customWidth="1"/>
    <col min="6919" max="6919" width="12.5546875" style="56" customWidth="1"/>
    <col min="6920" max="6920" width="12" style="56" customWidth="1"/>
    <col min="6921" max="7165" width="9.109375" style="56" customWidth="1"/>
    <col min="7166" max="7168" width="4.33203125" style="56"/>
    <col min="7169" max="7169" width="4.33203125" style="56" customWidth="1"/>
    <col min="7170" max="7170" width="30" style="56" customWidth="1"/>
    <col min="7171" max="7171" width="56.44140625" style="56" customWidth="1"/>
    <col min="7172" max="7172" width="5.6640625" style="56" customWidth="1"/>
    <col min="7173" max="7173" width="11.6640625" style="56" customWidth="1"/>
    <col min="7174" max="7174" width="13" style="56" customWidth="1"/>
    <col min="7175" max="7175" width="12.5546875" style="56" customWidth="1"/>
    <col min="7176" max="7176" width="12" style="56" customWidth="1"/>
    <col min="7177" max="7421" width="9.109375" style="56" customWidth="1"/>
    <col min="7422" max="7424" width="4.33203125" style="56"/>
    <col min="7425" max="7425" width="4.33203125" style="56" customWidth="1"/>
    <col min="7426" max="7426" width="30" style="56" customWidth="1"/>
    <col min="7427" max="7427" width="56.44140625" style="56" customWidth="1"/>
    <col min="7428" max="7428" width="5.6640625" style="56" customWidth="1"/>
    <col min="7429" max="7429" width="11.6640625" style="56" customWidth="1"/>
    <col min="7430" max="7430" width="13" style="56" customWidth="1"/>
    <col min="7431" max="7431" width="12.5546875" style="56" customWidth="1"/>
    <col min="7432" max="7432" width="12" style="56" customWidth="1"/>
    <col min="7433" max="7677" width="9.109375" style="56" customWidth="1"/>
    <col min="7678" max="7680" width="4.33203125" style="56"/>
    <col min="7681" max="7681" width="4.33203125" style="56" customWidth="1"/>
    <col min="7682" max="7682" width="30" style="56" customWidth="1"/>
    <col min="7683" max="7683" width="56.44140625" style="56" customWidth="1"/>
    <col min="7684" max="7684" width="5.6640625" style="56" customWidth="1"/>
    <col min="7685" max="7685" width="11.6640625" style="56" customWidth="1"/>
    <col min="7686" max="7686" width="13" style="56" customWidth="1"/>
    <col min="7687" max="7687" width="12.5546875" style="56" customWidth="1"/>
    <col min="7688" max="7688" width="12" style="56" customWidth="1"/>
    <col min="7689" max="7933" width="9.109375" style="56" customWidth="1"/>
    <col min="7934" max="7936" width="4.33203125" style="56"/>
    <col min="7937" max="7937" width="4.33203125" style="56" customWidth="1"/>
    <col min="7938" max="7938" width="30" style="56" customWidth="1"/>
    <col min="7939" max="7939" width="56.44140625" style="56" customWidth="1"/>
    <col min="7940" max="7940" width="5.6640625" style="56" customWidth="1"/>
    <col min="7941" max="7941" width="11.6640625" style="56" customWidth="1"/>
    <col min="7942" max="7942" width="13" style="56" customWidth="1"/>
    <col min="7943" max="7943" width="12.5546875" style="56" customWidth="1"/>
    <col min="7944" max="7944" width="12" style="56" customWidth="1"/>
    <col min="7945" max="8189" width="9.109375" style="56" customWidth="1"/>
    <col min="8190" max="8192" width="4.33203125" style="56"/>
    <col min="8193" max="8193" width="4.33203125" style="56" customWidth="1"/>
    <col min="8194" max="8194" width="30" style="56" customWidth="1"/>
    <col min="8195" max="8195" width="56.44140625" style="56" customWidth="1"/>
    <col min="8196" max="8196" width="5.6640625" style="56" customWidth="1"/>
    <col min="8197" max="8197" width="11.6640625" style="56" customWidth="1"/>
    <col min="8198" max="8198" width="13" style="56" customWidth="1"/>
    <col min="8199" max="8199" width="12.5546875" style="56" customWidth="1"/>
    <col min="8200" max="8200" width="12" style="56" customWidth="1"/>
    <col min="8201" max="8445" width="9.109375" style="56" customWidth="1"/>
    <col min="8446" max="8448" width="4.33203125" style="56"/>
    <col min="8449" max="8449" width="4.33203125" style="56" customWidth="1"/>
    <col min="8450" max="8450" width="30" style="56" customWidth="1"/>
    <col min="8451" max="8451" width="56.44140625" style="56" customWidth="1"/>
    <col min="8452" max="8452" width="5.6640625" style="56" customWidth="1"/>
    <col min="8453" max="8453" width="11.6640625" style="56" customWidth="1"/>
    <col min="8454" max="8454" width="13" style="56" customWidth="1"/>
    <col min="8455" max="8455" width="12.5546875" style="56" customWidth="1"/>
    <col min="8456" max="8456" width="12" style="56" customWidth="1"/>
    <col min="8457" max="8701" width="9.109375" style="56" customWidth="1"/>
    <col min="8702" max="8704" width="4.33203125" style="56"/>
    <col min="8705" max="8705" width="4.33203125" style="56" customWidth="1"/>
    <col min="8706" max="8706" width="30" style="56" customWidth="1"/>
    <col min="8707" max="8707" width="56.44140625" style="56" customWidth="1"/>
    <col min="8708" max="8708" width="5.6640625" style="56" customWidth="1"/>
    <col min="8709" max="8709" width="11.6640625" style="56" customWidth="1"/>
    <col min="8710" max="8710" width="13" style="56" customWidth="1"/>
    <col min="8711" max="8711" width="12.5546875" style="56" customWidth="1"/>
    <col min="8712" max="8712" width="12" style="56" customWidth="1"/>
    <col min="8713" max="8957" width="9.109375" style="56" customWidth="1"/>
    <col min="8958" max="8960" width="4.33203125" style="56"/>
    <col min="8961" max="8961" width="4.33203125" style="56" customWidth="1"/>
    <col min="8962" max="8962" width="30" style="56" customWidth="1"/>
    <col min="8963" max="8963" width="56.44140625" style="56" customWidth="1"/>
    <col min="8964" max="8964" width="5.6640625" style="56" customWidth="1"/>
    <col min="8965" max="8965" width="11.6640625" style="56" customWidth="1"/>
    <col min="8966" max="8966" width="13" style="56" customWidth="1"/>
    <col min="8967" max="8967" width="12.5546875" style="56" customWidth="1"/>
    <col min="8968" max="8968" width="12" style="56" customWidth="1"/>
    <col min="8969" max="9213" width="9.109375" style="56" customWidth="1"/>
    <col min="9214" max="9216" width="4.33203125" style="56"/>
    <col min="9217" max="9217" width="4.33203125" style="56" customWidth="1"/>
    <col min="9218" max="9218" width="30" style="56" customWidth="1"/>
    <col min="9219" max="9219" width="56.44140625" style="56" customWidth="1"/>
    <col min="9220" max="9220" width="5.6640625" style="56" customWidth="1"/>
    <col min="9221" max="9221" width="11.6640625" style="56" customWidth="1"/>
    <col min="9222" max="9222" width="13" style="56" customWidth="1"/>
    <col min="9223" max="9223" width="12.5546875" style="56" customWidth="1"/>
    <col min="9224" max="9224" width="12" style="56" customWidth="1"/>
    <col min="9225" max="9469" width="9.109375" style="56" customWidth="1"/>
    <col min="9470" max="9472" width="4.33203125" style="56"/>
    <col min="9473" max="9473" width="4.33203125" style="56" customWidth="1"/>
    <col min="9474" max="9474" width="30" style="56" customWidth="1"/>
    <col min="9475" max="9475" width="56.44140625" style="56" customWidth="1"/>
    <col min="9476" max="9476" width="5.6640625" style="56" customWidth="1"/>
    <col min="9477" max="9477" width="11.6640625" style="56" customWidth="1"/>
    <col min="9478" max="9478" width="13" style="56" customWidth="1"/>
    <col min="9479" max="9479" width="12.5546875" style="56" customWidth="1"/>
    <col min="9480" max="9480" width="12" style="56" customWidth="1"/>
    <col min="9481" max="9725" width="9.109375" style="56" customWidth="1"/>
    <col min="9726" max="9728" width="4.33203125" style="56"/>
    <col min="9729" max="9729" width="4.33203125" style="56" customWidth="1"/>
    <col min="9730" max="9730" width="30" style="56" customWidth="1"/>
    <col min="9731" max="9731" width="56.44140625" style="56" customWidth="1"/>
    <col min="9732" max="9732" width="5.6640625" style="56" customWidth="1"/>
    <col min="9733" max="9733" width="11.6640625" style="56" customWidth="1"/>
    <col min="9734" max="9734" width="13" style="56" customWidth="1"/>
    <col min="9735" max="9735" width="12.5546875" style="56" customWidth="1"/>
    <col min="9736" max="9736" width="12" style="56" customWidth="1"/>
    <col min="9737" max="9981" width="9.109375" style="56" customWidth="1"/>
    <col min="9982" max="9984" width="4.33203125" style="56"/>
    <col min="9985" max="9985" width="4.33203125" style="56" customWidth="1"/>
    <col min="9986" max="9986" width="30" style="56" customWidth="1"/>
    <col min="9987" max="9987" width="56.44140625" style="56" customWidth="1"/>
    <col min="9988" max="9988" width="5.6640625" style="56" customWidth="1"/>
    <col min="9989" max="9989" width="11.6640625" style="56" customWidth="1"/>
    <col min="9990" max="9990" width="13" style="56" customWidth="1"/>
    <col min="9991" max="9991" width="12.5546875" style="56" customWidth="1"/>
    <col min="9992" max="9992" width="12" style="56" customWidth="1"/>
    <col min="9993" max="10237" width="9.109375" style="56" customWidth="1"/>
    <col min="10238" max="10240" width="4.33203125" style="56"/>
    <col min="10241" max="10241" width="4.33203125" style="56" customWidth="1"/>
    <col min="10242" max="10242" width="30" style="56" customWidth="1"/>
    <col min="10243" max="10243" width="56.44140625" style="56" customWidth="1"/>
    <col min="10244" max="10244" width="5.6640625" style="56" customWidth="1"/>
    <col min="10245" max="10245" width="11.6640625" style="56" customWidth="1"/>
    <col min="10246" max="10246" width="13" style="56" customWidth="1"/>
    <col min="10247" max="10247" width="12.5546875" style="56" customWidth="1"/>
    <col min="10248" max="10248" width="12" style="56" customWidth="1"/>
    <col min="10249" max="10493" width="9.109375" style="56" customWidth="1"/>
    <col min="10494" max="10496" width="4.33203125" style="56"/>
    <col min="10497" max="10497" width="4.33203125" style="56" customWidth="1"/>
    <col min="10498" max="10498" width="30" style="56" customWidth="1"/>
    <col min="10499" max="10499" width="56.44140625" style="56" customWidth="1"/>
    <col min="10500" max="10500" width="5.6640625" style="56" customWidth="1"/>
    <col min="10501" max="10501" width="11.6640625" style="56" customWidth="1"/>
    <col min="10502" max="10502" width="13" style="56" customWidth="1"/>
    <col min="10503" max="10503" width="12.5546875" style="56" customWidth="1"/>
    <col min="10504" max="10504" width="12" style="56" customWidth="1"/>
    <col min="10505" max="10749" width="9.109375" style="56" customWidth="1"/>
    <col min="10750" max="10752" width="4.33203125" style="56"/>
    <col min="10753" max="10753" width="4.33203125" style="56" customWidth="1"/>
    <col min="10754" max="10754" width="30" style="56" customWidth="1"/>
    <col min="10755" max="10755" width="56.44140625" style="56" customWidth="1"/>
    <col min="10756" max="10756" width="5.6640625" style="56" customWidth="1"/>
    <col min="10757" max="10757" width="11.6640625" style="56" customWidth="1"/>
    <col min="10758" max="10758" width="13" style="56" customWidth="1"/>
    <col min="10759" max="10759" width="12.5546875" style="56" customWidth="1"/>
    <col min="10760" max="10760" width="12" style="56" customWidth="1"/>
    <col min="10761" max="11005" width="9.109375" style="56" customWidth="1"/>
    <col min="11006" max="11008" width="4.33203125" style="56"/>
    <col min="11009" max="11009" width="4.33203125" style="56" customWidth="1"/>
    <col min="11010" max="11010" width="30" style="56" customWidth="1"/>
    <col min="11011" max="11011" width="56.44140625" style="56" customWidth="1"/>
    <col min="11012" max="11012" width="5.6640625" style="56" customWidth="1"/>
    <col min="11013" max="11013" width="11.6640625" style="56" customWidth="1"/>
    <col min="11014" max="11014" width="13" style="56" customWidth="1"/>
    <col min="11015" max="11015" width="12.5546875" style="56" customWidth="1"/>
    <col min="11016" max="11016" width="12" style="56" customWidth="1"/>
    <col min="11017" max="11261" width="9.109375" style="56" customWidth="1"/>
    <col min="11262" max="11264" width="4.33203125" style="56"/>
    <col min="11265" max="11265" width="4.33203125" style="56" customWidth="1"/>
    <col min="11266" max="11266" width="30" style="56" customWidth="1"/>
    <col min="11267" max="11267" width="56.44140625" style="56" customWidth="1"/>
    <col min="11268" max="11268" width="5.6640625" style="56" customWidth="1"/>
    <col min="11269" max="11269" width="11.6640625" style="56" customWidth="1"/>
    <col min="11270" max="11270" width="13" style="56" customWidth="1"/>
    <col min="11271" max="11271" width="12.5546875" style="56" customWidth="1"/>
    <col min="11272" max="11272" width="12" style="56" customWidth="1"/>
    <col min="11273" max="11517" width="9.109375" style="56" customWidth="1"/>
    <col min="11518" max="11520" width="4.33203125" style="56"/>
    <col min="11521" max="11521" width="4.33203125" style="56" customWidth="1"/>
    <col min="11522" max="11522" width="30" style="56" customWidth="1"/>
    <col min="11523" max="11523" width="56.44140625" style="56" customWidth="1"/>
    <col min="11524" max="11524" width="5.6640625" style="56" customWidth="1"/>
    <col min="11525" max="11525" width="11.6640625" style="56" customWidth="1"/>
    <col min="11526" max="11526" width="13" style="56" customWidth="1"/>
    <col min="11527" max="11527" width="12.5546875" style="56" customWidth="1"/>
    <col min="11528" max="11528" width="12" style="56" customWidth="1"/>
    <col min="11529" max="11773" width="9.109375" style="56" customWidth="1"/>
    <col min="11774" max="11776" width="4.33203125" style="56"/>
    <col min="11777" max="11777" width="4.33203125" style="56" customWidth="1"/>
    <col min="11778" max="11778" width="30" style="56" customWidth="1"/>
    <col min="11779" max="11779" width="56.44140625" style="56" customWidth="1"/>
    <col min="11780" max="11780" width="5.6640625" style="56" customWidth="1"/>
    <col min="11781" max="11781" width="11.6640625" style="56" customWidth="1"/>
    <col min="11782" max="11782" width="13" style="56" customWidth="1"/>
    <col min="11783" max="11783" width="12.5546875" style="56" customWidth="1"/>
    <col min="11784" max="11784" width="12" style="56" customWidth="1"/>
    <col min="11785" max="12029" width="9.109375" style="56" customWidth="1"/>
    <col min="12030" max="12032" width="4.33203125" style="56"/>
    <col min="12033" max="12033" width="4.33203125" style="56" customWidth="1"/>
    <col min="12034" max="12034" width="30" style="56" customWidth="1"/>
    <col min="12035" max="12035" width="56.44140625" style="56" customWidth="1"/>
    <col min="12036" max="12036" width="5.6640625" style="56" customWidth="1"/>
    <col min="12037" max="12037" width="11.6640625" style="56" customWidth="1"/>
    <col min="12038" max="12038" width="13" style="56" customWidth="1"/>
    <col min="12039" max="12039" width="12.5546875" style="56" customWidth="1"/>
    <col min="12040" max="12040" width="12" style="56" customWidth="1"/>
    <col min="12041" max="12285" width="9.109375" style="56" customWidth="1"/>
    <col min="12286" max="12288" width="4.33203125" style="56"/>
    <col min="12289" max="12289" width="4.33203125" style="56" customWidth="1"/>
    <col min="12290" max="12290" width="30" style="56" customWidth="1"/>
    <col min="12291" max="12291" width="56.44140625" style="56" customWidth="1"/>
    <col min="12292" max="12292" width="5.6640625" style="56" customWidth="1"/>
    <col min="12293" max="12293" width="11.6640625" style="56" customWidth="1"/>
    <col min="12294" max="12294" width="13" style="56" customWidth="1"/>
    <col min="12295" max="12295" width="12.5546875" style="56" customWidth="1"/>
    <col min="12296" max="12296" width="12" style="56" customWidth="1"/>
    <col min="12297" max="12541" width="9.109375" style="56" customWidth="1"/>
    <col min="12542" max="12544" width="4.33203125" style="56"/>
    <col min="12545" max="12545" width="4.33203125" style="56" customWidth="1"/>
    <col min="12546" max="12546" width="30" style="56" customWidth="1"/>
    <col min="12547" max="12547" width="56.44140625" style="56" customWidth="1"/>
    <col min="12548" max="12548" width="5.6640625" style="56" customWidth="1"/>
    <col min="12549" max="12549" width="11.6640625" style="56" customWidth="1"/>
    <col min="12550" max="12550" width="13" style="56" customWidth="1"/>
    <col min="12551" max="12551" width="12.5546875" style="56" customWidth="1"/>
    <col min="12552" max="12552" width="12" style="56" customWidth="1"/>
    <col min="12553" max="12797" width="9.109375" style="56" customWidth="1"/>
    <col min="12798" max="12800" width="4.33203125" style="56"/>
    <col min="12801" max="12801" width="4.33203125" style="56" customWidth="1"/>
    <col min="12802" max="12802" width="30" style="56" customWidth="1"/>
    <col min="12803" max="12803" width="56.44140625" style="56" customWidth="1"/>
    <col min="12804" max="12804" width="5.6640625" style="56" customWidth="1"/>
    <col min="12805" max="12805" width="11.6640625" style="56" customWidth="1"/>
    <col min="12806" max="12806" width="13" style="56" customWidth="1"/>
    <col min="12807" max="12807" width="12.5546875" style="56" customWidth="1"/>
    <col min="12808" max="12808" width="12" style="56" customWidth="1"/>
    <col min="12809" max="13053" width="9.109375" style="56" customWidth="1"/>
    <col min="13054" max="13056" width="4.33203125" style="56"/>
    <col min="13057" max="13057" width="4.33203125" style="56" customWidth="1"/>
    <col min="13058" max="13058" width="30" style="56" customWidth="1"/>
    <col min="13059" max="13059" width="56.44140625" style="56" customWidth="1"/>
    <col min="13060" max="13060" width="5.6640625" style="56" customWidth="1"/>
    <col min="13061" max="13061" width="11.6640625" style="56" customWidth="1"/>
    <col min="13062" max="13062" width="13" style="56" customWidth="1"/>
    <col min="13063" max="13063" width="12.5546875" style="56" customWidth="1"/>
    <col min="13064" max="13064" width="12" style="56" customWidth="1"/>
    <col min="13065" max="13309" width="9.109375" style="56" customWidth="1"/>
    <col min="13310" max="13312" width="4.33203125" style="56"/>
    <col min="13313" max="13313" width="4.33203125" style="56" customWidth="1"/>
    <col min="13314" max="13314" width="30" style="56" customWidth="1"/>
    <col min="13315" max="13315" width="56.44140625" style="56" customWidth="1"/>
    <col min="13316" max="13316" width="5.6640625" style="56" customWidth="1"/>
    <col min="13317" max="13317" width="11.6640625" style="56" customWidth="1"/>
    <col min="13318" max="13318" width="13" style="56" customWidth="1"/>
    <col min="13319" max="13319" width="12.5546875" style="56" customWidth="1"/>
    <col min="13320" max="13320" width="12" style="56" customWidth="1"/>
    <col min="13321" max="13565" width="9.109375" style="56" customWidth="1"/>
    <col min="13566" max="13568" width="4.33203125" style="56"/>
    <col min="13569" max="13569" width="4.33203125" style="56" customWidth="1"/>
    <col min="13570" max="13570" width="30" style="56" customWidth="1"/>
    <col min="13571" max="13571" width="56.44140625" style="56" customWidth="1"/>
    <col min="13572" max="13572" width="5.6640625" style="56" customWidth="1"/>
    <col min="13573" max="13573" width="11.6640625" style="56" customWidth="1"/>
    <col min="13574" max="13574" width="13" style="56" customWidth="1"/>
    <col min="13575" max="13575" width="12.5546875" style="56" customWidth="1"/>
    <col min="13576" max="13576" width="12" style="56" customWidth="1"/>
    <col min="13577" max="13821" width="9.109375" style="56" customWidth="1"/>
    <col min="13822" max="13824" width="4.33203125" style="56"/>
    <col min="13825" max="13825" width="4.33203125" style="56" customWidth="1"/>
    <col min="13826" max="13826" width="30" style="56" customWidth="1"/>
    <col min="13827" max="13827" width="56.44140625" style="56" customWidth="1"/>
    <col min="13828" max="13828" width="5.6640625" style="56" customWidth="1"/>
    <col min="13829" max="13829" width="11.6640625" style="56" customWidth="1"/>
    <col min="13830" max="13830" width="13" style="56" customWidth="1"/>
    <col min="13831" max="13831" width="12.5546875" style="56" customWidth="1"/>
    <col min="13832" max="13832" width="12" style="56" customWidth="1"/>
    <col min="13833" max="14077" width="9.109375" style="56" customWidth="1"/>
    <col min="14078" max="14080" width="4.33203125" style="56"/>
    <col min="14081" max="14081" width="4.33203125" style="56" customWidth="1"/>
    <col min="14082" max="14082" width="30" style="56" customWidth="1"/>
    <col min="14083" max="14083" width="56.44140625" style="56" customWidth="1"/>
    <col min="14084" max="14084" width="5.6640625" style="56" customWidth="1"/>
    <col min="14085" max="14085" width="11.6640625" style="56" customWidth="1"/>
    <col min="14086" max="14086" width="13" style="56" customWidth="1"/>
    <col min="14087" max="14087" width="12.5546875" style="56" customWidth="1"/>
    <col min="14088" max="14088" width="12" style="56" customWidth="1"/>
    <col min="14089" max="14333" width="9.109375" style="56" customWidth="1"/>
    <col min="14334" max="14336" width="4.33203125" style="56"/>
    <col min="14337" max="14337" width="4.33203125" style="56" customWidth="1"/>
    <col min="14338" max="14338" width="30" style="56" customWidth="1"/>
    <col min="14339" max="14339" width="56.44140625" style="56" customWidth="1"/>
    <col min="14340" max="14340" width="5.6640625" style="56" customWidth="1"/>
    <col min="14341" max="14341" width="11.6640625" style="56" customWidth="1"/>
    <col min="14342" max="14342" width="13" style="56" customWidth="1"/>
    <col min="14343" max="14343" width="12.5546875" style="56" customWidth="1"/>
    <col min="14344" max="14344" width="12" style="56" customWidth="1"/>
    <col min="14345" max="14589" width="9.109375" style="56" customWidth="1"/>
    <col min="14590" max="14592" width="4.33203125" style="56"/>
    <col min="14593" max="14593" width="4.33203125" style="56" customWidth="1"/>
    <col min="14594" max="14594" width="30" style="56" customWidth="1"/>
    <col min="14595" max="14595" width="56.44140625" style="56" customWidth="1"/>
    <col min="14596" max="14596" width="5.6640625" style="56" customWidth="1"/>
    <col min="14597" max="14597" width="11.6640625" style="56" customWidth="1"/>
    <col min="14598" max="14598" width="13" style="56" customWidth="1"/>
    <col min="14599" max="14599" width="12.5546875" style="56" customWidth="1"/>
    <col min="14600" max="14600" width="12" style="56" customWidth="1"/>
    <col min="14601" max="14845" width="9.109375" style="56" customWidth="1"/>
    <col min="14846" max="14848" width="4.33203125" style="56"/>
    <col min="14849" max="14849" width="4.33203125" style="56" customWidth="1"/>
    <col min="14850" max="14850" width="30" style="56" customWidth="1"/>
    <col min="14851" max="14851" width="56.44140625" style="56" customWidth="1"/>
    <col min="14852" max="14852" width="5.6640625" style="56" customWidth="1"/>
    <col min="14853" max="14853" width="11.6640625" style="56" customWidth="1"/>
    <col min="14854" max="14854" width="13" style="56" customWidth="1"/>
    <col min="14855" max="14855" width="12.5546875" style="56" customWidth="1"/>
    <col min="14856" max="14856" width="12" style="56" customWidth="1"/>
    <col min="14857" max="15101" width="9.109375" style="56" customWidth="1"/>
    <col min="15102" max="15104" width="4.33203125" style="56"/>
    <col min="15105" max="15105" width="4.33203125" style="56" customWidth="1"/>
    <col min="15106" max="15106" width="30" style="56" customWidth="1"/>
    <col min="15107" max="15107" width="56.44140625" style="56" customWidth="1"/>
    <col min="15108" max="15108" width="5.6640625" style="56" customWidth="1"/>
    <col min="15109" max="15109" width="11.6640625" style="56" customWidth="1"/>
    <col min="15110" max="15110" width="13" style="56" customWidth="1"/>
    <col min="15111" max="15111" width="12.5546875" style="56" customWidth="1"/>
    <col min="15112" max="15112" width="12" style="56" customWidth="1"/>
    <col min="15113" max="15357" width="9.109375" style="56" customWidth="1"/>
    <col min="15358" max="15360" width="4.33203125" style="56"/>
    <col min="15361" max="15361" width="4.33203125" style="56" customWidth="1"/>
    <col min="15362" max="15362" width="30" style="56" customWidth="1"/>
    <col min="15363" max="15363" width="56.44140625" style="56" customWidth="1"/>
    <col min="15364" max="15364" width="5.6640625" style="56" customWidth="1"/>
    <col min="15365" max="15365" width="11.6640625" style="56" customWidth="1"/>
    <col min="15366" max="15366" width="13" style="56" customWidth="1"/>
    <col min="15367" max="15367" width="12.5546875" style="56" customWidth="1"/>
    <col min="15368" max="15368" width="12" style="56" customWidth="1"/>
    <col min="15369" max="15613" width="9.109375" style="56" customWidth="1"/>
    <col min="15614" max="15616" width="4.33203125" style="56"/>
    <col min="15617" max="15617" width="4.33203125" style="56" customWidth="1"/>
    <col min="15618" max="15618" width="30" style="56" customWidth="1"/>
    <col min="15619" max="15619" width="56.44140625" style="56" customWidth="1"/>
    <col min="15620" max="15620" width="5.6640625" style="56" customWidth="1"/>
    <col min="15621" max="15621" width="11.6640625" style="56" customWidth="1"/>
    <col min="15622" max="15622" width="13" style="56" customWidth="1"/>
    <col min="15623" max="15623" width="12.5546875" style="56" customWidth="1"/>
    <col min="15624" max="15624" width="12" style="56" customWidth="1"/>
    <col min="15625" max="15869" width="9.109375" style="56" customWidth="1"/>
    <col min="15870" max="15872" width="4.33203125" style="56"/>
    <col min="15873" max="15873" width="4.33203125" style="56" customWidth="1"/>
    <col min="15874" max="15874" width="30" style="56" customWidth="1"/>
    <col min="15875" max="15875" width="56.44140625" style="56" customWidth="1"/>
    <col min="15876" max="15876" width="5.6640625" style="56" customWidth="1"/>
    <col min="15877" max="15877" width="11.6640625" style="56" customWidth="1"/>
    <col min="15878" max="15878" width="13" style="56" customWidth="1"/>
    <col min="15879" max="15879" width="12.5546875" style="56" customWidth="1"/>
    <col min="15880" max="15880" width="12" style="56" customWidth="1"/>
    <col min="15881" max="16125" width="9.109375" style="56" customWidth="1"/>
    <col min="16126" max="16128" width="4.33203125" style="56"/>
    <col min="16129" max="16129" width="4.33203125" style="56" customWidth="1"/>
    <col min="16130" max="16130" width="30" style="56" customWidth="1"/>
    <col min="16131" max="16131" width="56.44140625" style="56" customWidth="1"/>
    <col min="16132" max="16132" width="5.6640625" style="56" customWidth="1"/>
    <col min="16133" max="16133" width="11.6640625" style="56" customWidth="1"/>
    <col min="16134" max="16134" width="13" style="56" customWidth="1"/>
    <col min="16135" max="16135" width="12.5546875" style="56" customWidth="1"/>
    <col min="16136" max="16136" width="12" style="56" customWidth="1"/>
    <col min="16137" max="16381" width="9.109375" style="56" customWidth="1"/>
    <col min="16382" max="16384" width="4.33203125" style="56"/>
  </cols>
  <sheetData>
    <row r="1" spans="1:253" ht="15.6" x14ac:dyDescent="0.25">
      <c r="G1" s="136" t="s">
        <v>30</v>
      </c>
    </row>
    <row r="3" spans="1:253" ht="15.6" x14ac:dyDescent="0.3">
      <c r="A3" s="123" t="s">
        <v>120</v>
      </c>
      <c r="B3" s="123"/>
      <c r="C3" s="123"/>
      <c r="D3" s="123"/>
      <c r="E3" s="123"/>
      <c r="F3" s="123"/>
      <c r="G3" s="123"/>
      <c r="H3" s="123"/>
    </row>
    <row r="5" spans="1:253" s="58" customFormat="1" ht="20.25" customHeight="1" x14ac:dyDescent="0.25">
      <c r="A5" s="118" t="s">
        <v>0</v>
      </c>
      <c r="B5" s="118" t="s">
        <v>1</v>
      </c>
      <c r="C5" s="118" t="s">
        <v>33</v>
      </c>
      <c r="D5" s="118" t="s">
        <v>34</v>
      </c>
      <c r="E5" s="117" t="s">
        <v>35</v>
      </c>
      <c r="F5" s="117"/>
      <c r="G5" s="117"/>
      <c r="H5" s="11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</row>
    <row r="6" spans="1:253" s="59" customFormat="1" ht="15.75" customHeight="1" x14ac:dyDescent="0.25">
      <c r="A6" s="118"/>
      <c r="B6" s="118"/>
      <c r="C6" s="118"/>
      <c r="D6" s="118"/>
      <c r="E6" s="137" t="s">
        <v>36</v>
      </c>
      <c r="F6" s="132" t="s">
        <v>173</v>
      </c>
      <c r="G6" s="118" t="s">
        <v>37</v>
      </c>
      <c r="H6" s="124" t="s">
        <v>87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</row>
    <row r="7" spans="1:253" s="59" customFormat="1" ht="18.75" customHeight="1" x14ac:dyDescent="0.25">
      <c r="A7" s="118"/>
      <c r="B7" s="118"/>
      <c r="C7" s="118"/>
      <c r="D7" s="118"/>
      <c r="E7" s="89" t="s">
        <v>70</v>
      </c>
      <c r="F7" s="133"/>
      <c r="G7" s="118"/>
      <c r="H7" s="124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</row>
    <row r="8" spans="1:253" s="59" customFormat="1" x14ac:dyDescent="0.25">
      <c r="A8" s="7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 t="s">
        <v>88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</row>
    <row r="9" spans="1:253" s="60" customFormat="1" ht="33" customHeight="1" x14ac:dyDescent="0.25">
      <c r="A9" s="118">
        <v>1</v>
      </c>
      <c r="B9" s="118" t="s">
        <v>5</v>
      </c>
      <c r="C9" s="67" t="s">
        <v>89</v>
      </c>
      <c r="D9" s="89" t="s">
        <v>39</v>
      </c>
      <c r="E9" s="39" t="s">
        <v>121</v>
      </c>
      <c r="F9" s="39" t="s">
        <v>122</v>
      </c>
      <c r="G9" s="68">
        <v>8063</v>
      </c>
      <c r="H9" s="68">
        <v>627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</row>
    <row r="10" spans="1:253" s="59" customFormat="1" ht="39.6" customHeight="1" x14ac:dyDescent="0.25">
      <c r="A10" s="118"/>
      <c r="B10" s="118"/>
      <c r="C10" s="67" t="s">
        <v>90</v>
      </c>
      <c r="D10" s="89" t="s">
        <v>39</v>
      </c>
      <c r="E10" s="39">
        <v>15800</v>
      </c>
      <c r="F10" s="39" t="s">
        <v>123</v>
      </c>
      <c r="G10" s="68">
        <v>15885</v>
      </c>
      <c r="H10" s="68">
        <v>-785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</row>
    <row r="11" spans="1:253" s="59" customFormat="1" ht="33" customHeight="1" x14ac:dyDescent="0.25">
      <c r="A11" s="118"/>
      <c r="B11" s="118"/>
      <c r="C11" s="67" t="s">
        <v>81</v>
      </c>
      <c r="D11" s="89" t="s">
        <v>38</v>
      </c>
      <c r="E11" s="39">
        <v>99</v>
      </c>
      <c r="F11" s="39">
        <v>98.8</v>
      </c>
      <c r="G11" s="39">
        <v>99.7</v>
      </c>
      <c r="H11" s="39">
        <f>F11-G11</f>
        <v>-0.90000000000000568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</row>
    <row r="12" spans="1:253" s="59" customFormat="1" ht="28.8" customHeight="1" x14ac:dyDescent="0.25">
      <c r="A12" s="118"/>
      <c r="B12" s="118"/>
      <c r="C12" s="67" t="s">
        <v>124</v>
      </c>
      <c r="D12" s="89" t="s">
        <v>38</v>
      </c>
      <c r="E12" s="39">
        <v>75</v>
      </c>
      <c r="F12" s="39">
        <v>75</v>
      </c>
      <c r="G12" s="39">
        <v>77.5</v>
      </c>
      <c r="H12" s="39">
        <f t="shared" ref="H12:H68" si="0">F12-G12</f>
        <v>-2.5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</row>
    <row r="13" spans="1:253" s="59" customFormat="1" ht="28.8" customHeight="1" x14ac:dyDescent="0.25">
      <c r="A13" s="118"/>
      <c r="B13" s="118"/>
      <c r="C13" s="67" t="s">
        <v>125</v>
      </c>
      <c r="D13" s="89" t="s">
        <v>38</v>
      </c>
      <c r="E13" s="39">
        <v>30</v>
      </c>
      <c r="F13" s="39">
        <v>30</v>
      </c>
      <c r="G13" s="39">
        <v>30</v>
      </c>
      <c r="H13" s="39">
        <f t="shared" si="0"/>
        <v>0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</row>
    <row r="14" spans="1:253" s="59" customFormat="1" ht="19.5" customHeight="1" x14ac:dyDescent="0.25">
      <c r="A14" s="118">
        <v>2</v>
      </c>
      <c r="B14" s="118" t="s">
        <v>91</v>
      </c>
      <c r="C14" s="31" t="s">
        <v>40</v>
      </c>
      <c r="D14" s="89" t="s">
        <v>38</v>
      </c>
      <c r="E14" s="89">
        <v>53.4</v>
      </c>
      <c r="F14" s="89">
        <v>53.4</v>
      </c>
      <c r="G14" s="89">
        <v>65</v>
      </c>
      <c r="H14" s="39">
        <f t="shared" si="0"/>
        <v>-11.600000000000001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</row>
    <row r="15" spans="1:253" s="59" customFormat="1" ht="39.6" x14ac:dyDescent="0.25">
      <c r="A15" s="118"/>
      <c r="B15" s="118"/>
      <c r="C15" s="31" t="s">
        <v>77</v>
      </c>
      <c r="D15" s="89" t="s">
        <v>50</v>
      </c>
      <c r="E15" s="89">
        <v>221</v>
      </c>
      <c r="F15" s="89">
        <v>221</v>
      </c>
      <c r="G15" s="89">
        <v>633</v>
      </c>
      <c r="H15" s="39">
        <f t="shared" si="0"/>
        <v>-412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</row>
    <row r="16" spans="1:253" s="59" customFormat="1" ht="39.6" x14ac:dyDescent="0.25">
      <c r="A16" s="118"/>
      <c r="B16" s="118"/>
      <c r="C16" s="31" t="s">
        <v>126</v>
      </c>
      <c r="D16" s="89" t="s">
        <v>38</v>
      </c>
      <c r="E16" s="89">
        <v>12.7</v>
      </c>
      <c r="F16" s="89">
        <v>12.7</v>
      </c>
      <c r="G16" s="89">
        <v>11.5</v>
      </c>
      <c r="H16" s="39">
        <f t="shared" si="0"/>
        <v>1.1999999999999993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</row>
    <row r="17" spans="1:253" s="59" customFormat="1" ht="39.6" x14ac:dyDescent="0.25">
      <c r="A17" s="118"/>
      <c r="B17" s="118"/>
      <c r="C17" s="31" t="s">
        <v>78</v>
      </c>
      <c r="D17" s="89" t="s">
        <v>41</v>
      </c>
      <c r="E17" s="40">
        <v>99302</v>
      </c>
      <c r="F17" s="40">
        <v>99302</v>
      </c>
      <c r="G17" s="40">
        <v>99304</v>
      </c>
      <c r="H17" s="39">
        <f t="shared" si="0"/>
        <v>-2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</row>
    <row r="18" spans="1:253" s="59" customFormat="1" ht="26.4" x14ac:dyDescent="0.25">
      <c r="A18" s="118"/>
      <c r="B18" s="118"/>
      <c r="C18" s="46" t="s">
        <v>127</v>
      </c>
      <c r="D18" s="89" t="s">
        <v>41</v>
      </c>
      <c r="E18" s="40">
        <v>2</v>
      </c>
      <c r="F18" s="40">
        <v>1</v>
      </c>
      <c r="G18" s="40">
        <v>1</v>
      </c>
      <c r="H18" s="39">
        <f t="shared" si="0"/>
        <v>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</row>
    <row r="19" spans="1:253" s="59" customFormat="1" ht="26.4" x14ac:dyDescent="0.25">
      <c r="A19" s="118"/>
      <c r="B19" s="118"/>
      <c r="C19" s="31" t="s">
        <v>79</v>
      </c>
      <c r="D19" s="89" t="s">
        <v>43</v>
      </c>
      <c r="E19" s="69">
        <v>35280.9</v>
      </c>
      <c r="F19" s="69">
        <v>33370.1</v>
      </c>
      <c r="G19" s="69">
        <v>35870.400000000001</v>
      </c>
      <c r="H19" s="39">
        <f t="shared" si="0"/>
        <v>-2500.3000000000029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</row>
    <row r="20" spans="1:253" s="59" customFormat="1" ht="39.6" x14ac:dyDescent="0.25">
      <c r="A20" s="118"/>
      <c r="B20" s="118"/>
      <c r="C20" s="46" t="s">
        <v>128</v>
      </c>
      <c r="D20" s="89" t="s">
        <v>43</v>
      </c>
      <c r="E20" s="69">
        <v>38081</v>
      </c>
      <c r="F20" s="69">
        <v>38081</v>
      </c>
      <c r="G20" s="69">
        <v>38083.800000000003</v>
      </c>
      <c r="H20" s="39">
        <f t="shared" si="0"/>
        <v>-2.8000000000029104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</row>
    <row r="21" spans="1:253" s="59" customFormat="1" ht="28.5" customHeight="1" x14ac:dyDescent="0.25">
      <c r="A21" s="120">
        <v>3</v>
      </c>
      <c r="B21" s="120" t="s">
        <v>92</v>
      </c>
      <c r="C21" s="41" t="s">
        <v>74</v>
      </c>
      <c r="D21" s="42" t="s">
        <v>38</v>
      </c>
      <c r="E21" s="89">
        <v>61</v>
      </c>
      <c r="F21" s="69">
        <v>60.8</v>
      </c>
      <c r="G21" s="80">
        <v>54.77</v>
      </c>
      <c r="H21" s="70">
        <f>SUM(F21-G21)</f>
        <v>6.029999999999994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</row>
    <row r="22" spans="1:253" s="59" customFormat="1" ht="28.5" customHeight="1" x14ac:dyDescent="0.25">
      <c r="A22" s="121"/>
      <c r="B22" s="121"/>
      <c r="C22" s="43" t="s">
        <v>93</v>
      </c>
      <c r="D22" s="42" t="s">
        <v>38</v>
      </c>
      <c r="E22" s="89">
        <v>40</v>
      </c>
      <c r="F22" s="44">
        <v>38</v>
      </c>
      <c r="G22" s="45">
        <v>43.61</v>
      </c>
      <c r="H22" s="70">
        <f>SUM(F22-G22)</f>
        <v>-5.6099999999999994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</row>
    <row r="23" spans="1:253" s="59" customFormat="1" ht="42" customHeight="1" x14ac:dyDescent="0.25">
      <c r="A23" s="121"/>
      <c r="B23" s="121"/>
      <c r="C23" s="43" t="s">
        <v>75</v>
      </c>
      <c r="D23" s="42" t="s">
        <v>38</v>
      </c>
      <c r="E23" s="89">
        <v>77.900000000000006</v>
      </c>
      <c r="F23" s="44">
        <v>77.8</v>
      </c>
      <c r="G23" s="45">
        <v>73.53</v>
      </c>
      <c r="H23" s="70">
        <f>SUM(F23-G23)</f>
        <v>4.269999999999996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</row>
    <row r="24" spans="1:253" s="59" customFormat="1" ht="39.6" x14ac:dyDescent="0.25">
      <c r="A24" s="121"/>
      <c r="B24" s="121"/>
      <c r="C24" s="46" t="s">
        <v>76</v>
      </c>
      <c r="D24" s="42" t="s">
        <v>38</v>
      </c>
      <c r="E24" s="89">
        <v>17.5</v>
      </c>
      <c r="F24" s="44">
        <v>17.399999999999999</v>
      </c>
      <c r="G24" s="45">
        <v>17.43</v>
      </c>
      <c r="H24" s="70">
        <f>SUM(F24-G24)</f>
        <v>-3.0000000000001137E-2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  <c r="IS24" s="61"/>
    </row>
    <row r="25" spans="1:253" s="59" customFormat="1" x14ac:dyDescent="0.25">
      <c r="A25" s="120">
        <v>4</v>
      </c>
      <c r="B25" s="120" t="s">
        <v>94</v>
      </c>
      <c r="C25" s="43" t="s">
        <v>129</v>
      </c>
      <c r="D25" s="42" t="s">
        <v>38</v>
      </c>
      <c r="E25" s="89">
        <v>2.1</v>
      </c>
      <c r="F25" s="44">
        <v>2.1</v>
      </c>
      <c r="G25" s="45">
        <v>1.9</v>
      </c>
      <c r="H25" s="70">
        <f>SUM(F25-G25)</f>
        <v>0.20000000000000018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</row>
    <row r="26" spans="1:253" s="59" customFormat="1" ht="38.25" customHeight="1" x14ac:dyDescent="0.25">
      <c r="A26" s="121"/>
      <c r="B26" s="121"/>
      <c r="C26" s="46" t="s">
        <v>95</v>
      </c>
      <c r="D26" s="42" t="s">
        <v>41</v>
      </c>
      <c r="E26" s="47">
        <v>6</v>
      </c>
      <c r="F26" s="71">
        <v>6.4</v>
      </c>
      <c r="G26" s="45">
        <v>3.2</v>
      </c>
      <c r="H26" s="39">
        <f t="shared" si="0"/>
        <v>3.2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  <c r="IS26" s="61"/>
    </row>
    <row r="27" spans="1:253" s="59" customFormat="1" ht="39.6" x14ac:dyDescent="0.25">
      <c r="A27" s="121"/>
      <c r="B27" s="121"/>
      <c r="C27" s="46" t="s">
        <v>96</v>
      </c>
      <c r="D27" s="89" t="s">
        <v>41</v>
      </c>
      <c r="E27" s="89">
        <v>1.5</v>
      </c>
      <c r="F27" s="71">
        <v>1.8</v>
      </c>
      <c r="G27" s="89">
        <v>1.2</v>
      </c>
      <c r="H27" s="39">
        <f t="shared" si="0"/>
        <v>0.60000000000000009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  <c r="IS27" s="61"/>
    </row>
    <row r="28" spans="1:253" s="59" customFormat="1" ht="52.5" customHeight="1" x14ac:dyDescent="0.25">
      <c r="A28" s="122"/>
      <c r="B28" s="122"/>
      <c r="C28" s="46" t="s">
        <v>170</v>
      </c>
      <c r="D28" s="42" t="s">
        <v>41</v>
      </c>
      <c r="E28" s="89">
        <v>11</v>
      </c>
      <c r="F28" s="44">
        <v>9</v>
      </c>
      <c r="G28" s="45">
        <v>9</v>
      </c>
      <c r="H28" s="70">
        <f>SUM(F28-G28)</f>
        <v>0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</row>
    <row r="29" spans="1:253" s="59" customFormat="1" ht="28.2" customHeight="1" x14ac:dyDescent="0.25">
      <c r="A29" s="118">
        <v>5</v>
      </c>
      <c r="B29" s="118" t="s">
        <v>9</v>
      </c>
      <c r="C29" s="46" t="s">
        <v>130</v>
      </c>
      <c r="D29" s="89" t="s">
        <v>131</v>
      </c>
      <c r="E29" s="89">
        <v>5</v>
      </c>
      <c r="F29" s="89">
        <v>1</v>
      </c>
      <c r="G29" s="89">
        <v>0</v>
      </c>
      <c r="H29" s="39">
        <f t="shared" si="0"/>
        <v>1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</row>
    <row r="30" spans="1:253" s="59" customFormat="1" ht="28.2" customHeight="1" x14ac:dyDescent="0.25">
      <c r="A30" s="118"/>
      <c r="B30" s="118"/>
      <c r="C30" s="138" t="s">
        <v>132</v>
      </c>
      <c r="D30" s="89" t="s">
        <v>133</v>
      </c>
      <c r="E30" s="89">
        <v>2001.8</v>
      </c>
      <c r="F30" s="89">
        <v>279.2</v>
      </c>
      <c r="G30" s="89">
        <v>279.2</v>
      </c>
      <c r="H30" s="39">
        <f t="shared" si="0"/>
        <v>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</row>
    <row r="31" spans="1:253" s="59" customFormat="1" ht="28.2" customHeight="1" x14ac:dyDescent="0.25">
      <c r="A31" s="118"/>
      <c r="B31" s="118"/>
      <c r="C31" s="46" t="s">
        <v>134</v>
      </c>
      <c r="D31" s="89" t="s">
        <v>135</v>
      </c>
      <c r="E31" s="89">
        <v>16085.5</v>
      </c>
      <c r="F31" s="89">
        <v>12680.5</v>
      </c>
      <c r="G31" s="89">
        <v>0</v>
      </c>
      <c r="H31" s="39">
        <f t="shared" si="0"/>
        <v>12680.5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1"/>
      <c r="HU31" s="61"/>
      <c r="HV31" s="61"/>
      <c r="HW31" s="61"/>
      <c r="HX31" s="61"/>
      <c r="HY31" s="61"/>
      <c r="HZ31" s="61"/>
      <c r="IA31" s="61"/>
      <c r="IB31" s="61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  <c r="IR31" s="61"/>
      <c r="IS31" s="61"/>
    </row>
    <row r="32" spans="1:253" s="59" customFormat="1" ht="30.75" customHeight="1" x14ac:dyDescent="0.25">
      <c r="A32" s="118">
        <v>6</v>
      </c>
      <c r="B32" s="118" t="s">
        <v>97</v>
      </c>
      <c r="C32" s="91" t="s">
        <v>136</v>
      </c>
      <c r="D32" s="89" t="s">
        <v>38</v>
      </c>
      <c r="E32" s="89">
        <v>66</v>
      </c>
      <c r="F32" s="89">
        <v>78</v>
      </c>
      <c r="G32" s="89">
        <v>57</v>
      </c>
      <c r="H32" s="39">
        <f t="shared" si="0"/>
        <v>21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</row>
    <row r="33" spans="1:253" s="59" customFormat="1" ht="33" customHeight="1" x14ac:dyDescent="0.25">
      <c r="A33" s="118"/>
      <c r="B33" s="118"/>
      <c r="C33" s="46" t="s">
        <v>137</v>
      </c>
      <c r="D33" s="89" t="s">
        <v>38</v>
      </c>
      <c r="E33" s="89">
        <v>100</v>
      </c>
      <c r="F33" s="89">
        <v>100</v>
      </c>
      <c r="G33" s="89">
        <v>91.1</v>
      </c>
      <c r="H33" s="39">
        <f t="shared" si="0"/>
        <v>8.9000000000000057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</row>
    <row r="34" spans="1:253" s="59" customFormat="1" ht="30" customHeight="1" x14ac:dyDescent="0.25">
      <c r="A34" s="118">
        <v>7</v>
      </c>
      <c r="B34" s="118" t="s">
        <v>98</v>
      </c>
      <c r="C34" s="31" t="s">
        <v>42</v>
      </c>
      <c r="D34" s="89" t="s">
        <v>43</v>
      </c>
      <c r="E34" s="89">
        <v>1.97</v>
      </c>
      <c r="F34" s="89">
        <v>1.75</v>
      </c>
      <c r="G34" s="89">
        <v>1.67</v>
      </c>
      <c r="H34" s="39">
        <f t="shared" si="0"/>
        <v>8.0000000000000071E-2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</row>
    <row r="35" spans="1:253" s="59" customFormat="1" ht="26.4" x14ac:dyDescent="0.25">
      <c r="A35" s="118"/>
      <c r="B35" s="118"/>
      <c r="C35" s="31" t="s">
        <v>99</v>
      </c>
      <c r="D35" s="89" t="s">
        <v>44</v>
      </c>
      <c r="E35" s="89">
        <v>8.3000000000000007</v>
      </c>
      <c r="F35" s="89">
        <v>9.0909999999999993</v>
      </c>
      <c r="G35" s="89">
        <v>23.864000000000001</v>
      </c>
      <c r="H35" s="48">
        <f>F35-G35</f>
        <v>-14.773000000000001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</row>
    <row r="36" spans="1:253" s="59" customFormat="1" ht="29.25" customHeight="1" x14ac:dyDescent="0.25">
      <c r="A36" s="118"/>
      <c r="B36" s="118"/>
      <c r="C36" s="31" t="s">
        <v>45</v>
      </c>
      <c r="D36" s="89" t="s">
        <v>41</v>
      </c>
      <c r="E36" s="89">
        <v>35.11</v>
      </c>
      <c r="F36" s="39">
        <v>34.47</v>
      </c>
      <c r="G36" s="89">
        <v>37.31</v>
      </c>
      <c r="H36" s="39">
        <f t="shared" si="0"/>
        <v>-2.8400000000000034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</row>
    <row r="37" spans="1:253" s="59" customFormat="1" x14ac:dyDescent="0.25">
      <c r="A37" s="118"/>
      <c r="B37" s="118"/>
      <c r="C37" s="138" t="s">
        <v>138</v>
      </c>
      <c r="D37" s="89" t="s">
        <v>41</v>
      </c>
      <c r="E37" s="89">
        <v>5373</v>
      </c>
      <c r="F37" s="39">
        <v>5373</v>
      </c>
      <c r="G37" s="89">
        <v>5678</v>
      </c>
      <c r="H37" s="39">
        <f t="shared" si="0"/>
        <v>-305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</row>
    <row r="38" spans="1:253" s="59" customFormat="1" x14ac:dyDescent="0.25">
      <c r="A38" s="118"/>
      <c r="B38" s="118"/>
      <c r="C38" s="138" t="s">
        <v>139</v>
      </c>
      <c r="D38" s="89" t="s">
        <v>39</v>
      </c>
      <c r="E38" s="89">
        <v>88744</v>
      </c>
      <c r="F38" s="89">
        <v>88744</v>
      </c>
      <c r="G38" s="89">
        <v>93251</v>
      </c>
      <c r="H38" s="39">
        <f t="shared" si="0"/>
        <v>-4507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</row>
    <row r="39" spans="1:253" s="59" customFormat="1" ht="48.6" customHeight="1" x14ac:dyDescent="0.25">
      <c r="A39" s="118">
        <v>8</v>
      </c>
      <c r="B39" s="118" t="s">
        <v>12</v>
      </c>
      <c r="C39" s="31" t="s">
        <v>175</v>
      </c>
      <c r="D39" s="89" t="s">
        <v>46</v>
      </c>
      <c r="E39" s="89">
        <v>149</v>
      </c>
      <c r="F39" s="89">
        <v>35</v>
      </c>
      <c r="G39" s="89">
        <v>36</v>
      </c>
      <c r="H39" s="39">
        <f t="shared" si="0"/>
        <v>-1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</row>
    <row r="40" spans="1:253" s="59" customFormat="1" ht="55.8" customHeight="1" x14ac:dyDescent="0.25">
      <c r="A40" s="118"/>
      <c r="B40" s="118"/>
      <c r="C40" s="139" t="s">
        <v>174</v>
      </c>
      <c r="D40" s="87" t="s">
        <v>167</v>
      </c>
      <c r="E40" s="89">
        <v>167</v>
      </c>
      <c r="F40" s="89">
        <v>35</v>
      </c>
      <c r="G40" s="89">
        <v>36</v>
      </c>
      <c r="H40" s="39">
        <f t="shared" si="0"/>
        <v>-1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</row>
    <row r="41" spans="1:253" s="59" customFormat="1" ht="15" customHeight="1" x14ac:dyDescent="0.25">
      <c r="A41" s="118"/>
      <c r="B41" s="118"/>
      <c r="C41" s="139" t="s">
        <v>168</v>
      </c>
      <c r="D41" s="87" t="s">
        <v>169</v>
      </c>
      <c r="E41" s="89">
        <v>9055.4</v>
      </c>
      <c r="F41" s="89">
        <v>1905.6</v>
      </c>
      <c r="G41" s="89">
        <v>2005.3</v>
      </c>
      <c r="H41" s="39">
        <f t="shared" si="0"/>
        <v>-99.700000000000045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1"/>
      <c r="HU41" s="61"/>
      <c r="HV41" s="61"/>
      <c r="HW41" s="61"/>
      <c r="HX41" s="61"/>
      <c r="HY41" s="61"/>
      <c r="HZ41" s="61"/>
      <c r="IA41" s="61"/>
      <c r="IB41" s="61"/>
      <c r="IC41" s="61"/>
      <c r="ID41" s="61"/>
      <c r="IE41" s="61"/>
      <c r="IF41" s="61"/>
      <c r="IG41" s="61"/>
      <c r="IH41" s="61"/>
      <c r="II41" s="61"/>
      <c r="IJ41" s="61"/>
      <c r="IK41" s="61"/>
      <c r="IL41" s="61"/>
      <c r="IM41" s="61"/>
      <c r="IN41" s="61"/>
      <c r="IO41" s="61"/>
      <c r="IP41" s="61"/>
      <c r="IQ41" s="61"/>
      <c r="IR41" s="61"/>
      <c r="IS41" s="61"/>
    </row>
    <row r="42" spans="1:253" s="59" customFormat="1" ht="27.75" customHeight="1" x14ac:dyDescent="0.25">
      <c r="A42" s="118">
        <v>9</v>
      </c>
      <c r="B42" s="118" t="s">
        <v>100</v>
      </c>
      <c r="C42" s="31" t="s">
        <v>47</v>
      </c>
      <c r="D42" s="89" t="s">
        <v>38</v>
      </c>
      <c r="E42" s="89">
        <v>47</v>
      </c>
      <c r="F42" s="89">
        <v>47</v>
      </c>
      <c r="G42" s="89">
        <v>40</v>
      </c>
      <c r="H42" s="39">
        <f t="shared" si="0"/>
        <v>7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1"/>
      <c r="HU42" s="61"/>
      <c r="HV42" s="61"/>
      <c r="HW42" s="61"/>
      <c r="HX42" s="61"/>
      <c r="HY42" s="61"/>
      <c r="HZ42" s="61"/>
      <c r="IA42" s="61"/>
      <c r="IB42" s="61"/>
      <c r="IC42" s="61"/>
      <c r="ID42" s="61"/>
      <c r="IE42" s="61"/>
      <c r="IF42" s="61"/>
      <c r="IG42" s="61"/>
      <c r="IH42" s="61"/>
      <c r="II42" s="61"/>
      <c r="IJ42" s="61"/>
      <c r="IK42" s="61"/>
      <c r="IL42" s="61"/>
      <c r="IM42" s="61"/>
      <c r="IN42" s="61"/>
      <c r="IO42" s="61"/>
      <c r="IP42" s="61"/>
      <c r="IQ42" s="61"/>
      <c r="IR42" s="61"/>
      <c r="IS42" s="61"/>
    </row>
    <row r="43" spans="1:253" s="59" customFormat="1" ht="43.5" customHeight="1" x14ac:dyDescent="0.25">
      <c r="A43" s="118"/>
      <c r="B43" s="118"/>
      <c r="C43" s="31" t="s">
        <v>48</v>
      </c>
      <c r="D43" s="89" t="s">
        <v>38</v>
      </c>
      <c r="E43" s="89">
        <v>100</v>
      </c>
      <c r="F43" s="89">
        <v>100</v>
      </c>
      <c r="G43" s="89">
        <v>80</v>
      </c>
      <c r="H43" s="39">
        <f t="shared" si="0"/>
        <v>20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1"/>
      <c r="HU43" s="61"/>
      <c r="HV43" s="61"/>
      <c r="HW43" s="61"/>
      <c r="HX43" s="61"/>
      <c r="HY43" s="61"/>
      <c r="HZ43" s="61"/>
      <c r="IA43" s="61"/>
      <c r="IB43" s="61"/>
      <c r="IC43" s="61"/>
      <c r="ID43" s="61"/>
      <c r="IE43" s="61"/>
      <c r="IF43" s="61"/>
      <c r="IG43" s="61"/>
      <c r="IH43" s="61"/>
      <c r="II43" s="61"/>
      <c r="IJ43" s="61"/>
      <c r="IK43" s="61"/>
      <c r="IL43" s="61"/>
      <c r="IM43" s="61"/>
      <c r="IN43" s="61"/>
      <c r="IO43" s="61"/>
      <c r="IP43" s="61"/>
      <c r="IQ43" s="61"/>
      <c r="IR43" s="61"/>
      <c r="IS43" s="61"/>
    </row>
    <row r="44" spans="1:253" s="59" customFormat="1" ht="26.4" x14ac:dyDescent="0.25">
      <c r="A44" s="118"/>
      <c r="B44" s="118"/>
      <c r="C44" s="31" t="s">
        <v>49</v>
      </c>
      <c r="D44" s="89" t="s">
        <v>44</v>
      </c>
      <c r="E44" s="89">
        <v>355.59</v>
      </c>
      <c r="F44" s="89">
        <v>273.99</v>
      </c>
      <c r="G44" s="89">
        <v>273.99</v>
      </c>
      <c r="H44" s="39">
        <f t="shared" si="0"/>
        <v>0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  <c r="IS44" s="61"/>
    </row>
    <row r="45" spans="1:253" s="59" customFormat="1" ht="20.25" customHeight="1" x14ac:dyDescent="0.25">
      <c r="A45" s="118">
        <v>10</v>
      </c>
      <c r="B45" s="118" t="s">
        <v>101</v>
      </c>
      <c r="C45" s="31" t="s">
        <v>160</v>
      </c>
      <c r="D45" s="89" t="s">
        <v>50</v>
      </c>
      <c r="E45" s="89">
        <v>192.8</v>
      </c>
      <c r="F45" s="89">
        <v>198.1</v>
      </c>
      <c r="G45" s="89">
        <v>168.08</v>
      </c>
      <c r="H45" s="39">
        <f t="shared" si="0"/>
        <v>30.019999999999982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  <c r="HK45" s="61"/>
      <c r="HL45" s="61"/>
      <c r="HM45" s="61"/>
      <c r="HN45" s="61"/>
      <c r="HO45" s="61"/>
      <c r="HP45" s="61"/>
      <c r="HQ45" s="61"/>
      <c r="HR45" s="61"/>
      <c r="HS45" s="61"/>
      <c r="HT45" s="61"/>
      <c r="HU45" s="61"/>
      <c r="HV45" s="61"/>
      <c r="HW45" s="61"/>
      <c r="HX45" s="61"/>
      <c r="HY45" s="61"/>
      <c r="HZ45" s="61"/>
      <c r="IA45" s="61"/>
      <c r="IB45" s="61"/>
      <c r="IC45" s="61"/>
      <c r="ID45" s="61"/>
      <c r="IE45" s="61"/>
      <c r="IF45" s="61"/>
      <c r="IG45" s="61"/>
      <c r="IH45" s="61"/>
      <c r="II45" s="61"/>
      <c r="IJ45" s="61"/>
      <c r="IK45" s="61"/>
      <c r="IL45" s="61"/>
      <c r="IM45" s="61"/>
      <c r="IN45" s="61"/>
      <c r="IO45" s="61"/>
      <c r="IP45" s="61"/>
      <c r="IQ45" s="61"/>
      <c r="IR45" s="61"/>
      <c r="IS45" s="61"/>
    </row>
    <row r="46" spans="1:253" s="59" customFormat="1" ht="30" customHeight="1" x14ac:dyDescent="0.25">
      <c r="A46" s="118"/>
      <c r="B46" s="118"/>
      <c r="C46" s="31" t="s">
        <v>161</v>
      </c>
      <c r="D46" s="89" t="s">
        <v>39</v>
      </c>
      <c r="E46" s="89">
        <v>58.5</v>
      </c>
      <c r="F46" s="89">
        <v>59</v>
      </c>
      <c r="G46" s="89">
        <v>37</v>
      </c>
      <c r="H46" s="39">
        <f t="shared" si="0"/>
        <v>22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  <c r="HK46" s="61"/>
      <c r="HL46" s="61"/>
      <c r="HM46" s="61"/>
      <c r="HN46" s="61"/>
      <c r="HO46" s="61"/>
      <c r="HP46" s="61"/>
      <c r="HQ46" s="61"/>
      <c r="HR46" s="61"/>
      <c r="HS46" s="61"/>
      <c r="HT46" s="61"/>
      <c r="HU46" s="61"/>
      <c r="HV46" s="61"/>
      <c r="HW46" s="61"/>
      <c r="HX46" s="61"/>
      <c r="HY46" s="61"/>
      <c r="HZ46" s="61"/>
      <c r="IA46" s="61"/>
      <c r="IB46" s="61"/>
      <c r="IC46" s="61"/>
      <c r="ID46" s="61"/>
      <c r="IE46" s="61"/>
      <c r="IF46" s="61"/>
      <c r="IG46" s="61"/>
      <c r="IH46" s="61"/>
      <c r="II46" s="61"/>
      <c r="IJ46" s="61"/>
      <c r="IK46" s="61"/>
      <c r="IL46" s="61"/>
      <c r="IM46" s="61"/>
      <c r="IN46" s="61"/>
      <c r="IO46" s="61"/>
      <c r="IP46" s="61"/>
      <c r="IQ46" s="61"/>
      <c r="IR46" s="61"/>
      <c r="IS46" s="61"/>
    </row>
    <row r="47" spans="1:253" s="59" customFormat="1" ht="45.75" customHeight="1" x14ac:dyDescent="0.25">
      <c r="A47" s="118"/>
      <c r="B47" s="118"/>
      <c r="C47" s="31" t="s">
        <v>162</v>
      </c>
      <c r="D47" s="89" t="s">
        <v>41</v>
      </c>
      <c r="E47" s="89">
        <v>2</v>
      </c>
      <c r="F47" s="89">
        <v>2.08</v>
      </c>
      <c r="G47" s="89">
        <v>1.0900000000000001</v>
      </c>
      <c r="H47" s="39">
        <f t="shared" si="0"/>
        <v>0.99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</row>
    <row r="48" spans="1:253" s="59" customFormat="1" ht="26.4" x14ac:dyDescent="0.25">
      <c r="A48" s="118"/>
      <c r="B48" s="118"/>
      <c r="C48" s="31" t="s">
        <v>163</v>
      </c>
      <c r="D48" s="89" t="s">
        <v>41</v>
      </c>
      <c r="E48" s="89">
        <v>1.53</v>
      </c>
      <c r="F48" s="89">
        <v>1.54</v>
      </c>
      <c r="G48" s="89">
        <v>0.45</v>
      </c>
      <c r="H48" s="39">
        <f t="shared" si="0"/>
        <v>1.0900000000000001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  <c r="IS48" s="61"/>
    </row>
    <row r="49" spans="1:253" s="59" customFormat="1" ht="40.5" customHeight="1" x14ac:dyDescent="0.25">
      <c r="A49" s="118"/>
      <c r="B49" s="118"/>
      <c r="C49" s="31" t="s">
        <v>164</v>
      </c>
      <c r="D49" s="89" t="s">
        <v>51</v>
      </c>
      <c r="E49" s="89"/>
      <c r="F49" s="89"/>
      <c r="G49" s="89"/>
      <c r="H49" s="39">
        <f t="shared" si="0"/>
        <v>0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  <c r="IS49" s="61"/>
    </row>
    <row r="50" spans="1:253" s="59" customFormat="1" x14ac:dyDescent="0.25">
      <c r="A50" s="118"/>
      <c r="B50" s="118"/>
      <c r="C50" s="49" t="s">
        <v>52</v>
      </c>
      <c r="D50" s="89"/>
      <c r="E50" s="89">
        <v>28</v>
      </c>
      <c r="F50" s="89">
        <v>27</v>
      </c>
      <c r="G50" s="89">
        <v>27</v>
      </c>
      <c r="H50" s="39">
        <f t="shared" si="0"/>
        <v>0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</row>
    <row r="51" spans="1:253" s="59" customFormat="1" x14ac:dyDescent="0.25">
      <c r="A51" s="118"/>
      <c r="B51" s="118"/>
      <c r="C51" s="49" t="s">
        <v>53</v>
      </c>
      <c r="D51" s="89"/>
      <c r="E51" s="89">
        <v>28</v>
      </c>
      <c r="F51" s="89">
        <v>22</v>
      </c>
      <c r="G51" s="89">
        <v>27</v>
      </c>
      <c r="H51" s="39">
        <f t="shared" si="0"/>
        <v>-5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</row>
    <row r="52" spans="1:253" s="59" customFormat="1" x14ac:dyDescent="0.25">
      <c r="A52" s="118"/>
      <c r="B52" s="118"/>
      <c r="C52" s="49" t="s">
        <v>54</v>
      </c>
      <c r="D52" s="89"/>
      <c r="E52" s="89">
        <v>28</v>
      </c>
      <c r="F52" s="89">
        <v>25</v>
      </c>
      <c r="G52" s="89">
        <v>28</v>
      </c>
      <c r="H52" s="39">
        <f t="shared" si="0"/>
        <v>-3</v>
      </c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  <c r="FS52" s="57"/>
      <c r="FT52" s="57"/>
      <c r="FU52" s="57"/>
      <c r="FV52" s="57"/>
      <c r="FW52" s="57"/>
      <c r="FX52" s="57"/>
      <c r="FY52" s="57"/>
      <c r="FZ52" s="57"/>
      <c r="GA52" s="57"/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GZ52" s="57"/>
      <c r="HA52" s="57"/>
      <c r="HB52" s="57"/>
      <c r="HC52" s="57"/>
      <c r="HD52" s="57"/>
      <c r="HE52" s="57"/>
      <c r="HF52" s="57"/>
      <c r="HG52" s="57"/>
      <c r="HH52" s="57"/>
      <c r="HI52" s="57"/>
      <c r="HJ52" s="57"/>
      <c r="HK52" s="57"/>
      <c r="HL52" s="57"/>
      <c r="HM52" s="57"/>
      <c r="HN52" s="57"/>
      <c r="HO52" s="57"/>
      <c r="HP52" s="57"/>
      <c r="HQ52" s="57"/>
      <c r="HR52" s="57"/>
      <c r="HS52" s="57"/>
      <c r="HT52" s="57"/>
      <c r="HU52" s="57"/>
      <c r="HV52" s="57"/>
      <c r="HW52" s="57"/>
      <c r="HX52" s="57"/>
      <c r="HY52" s="57"/>
      <c r="HZ52" s="57"/>
      <c r="IA52" s="57"/>
      <c r="IB52" s="57"/>
      <c r="IC52" s="57"/>
      <c r="ID52" s="57"/>
      <c r="IE52" s="57"/>
      <c r="IF52" s="57"/>
      <c r="IG52" s="57"/>
      <c r="IH52" s="57"/>
      <c r="II52" s="57"/>
      <c r="IJ52" s="57"/>
      <c r="IK52" s="57"/>
      <c r="IL52" s="57"/>
      <c r="IM52" s="57"/>
      <c r="IN52" s="57"/>
      <c r="IO52" s="57"/>
      <c r="IP52" s="57"/>
      <c r="IQ52" s="57"/>
      <c r="IR52" s="57"/>
      <c r="IS52" s="57"/>
    </row>
    <row r="53" spans="1:253" s="59" customFormat="1" ht="37.5" customHeight="1" x14ac:dyDescent="0.25">
      <c r="A53" s="118">
        <v>11</v>
      </c>
      <c r="B53" s="118" t="s">
        <v>102</v>
      </c>
      <c r="C53" s="41" t="s">
        <v>55</v>
      </c>
      <c r="D53" s="50" t="s">
        <v>38</v>
      </c>
      <c r="E53" s="22">
        <v>101.1</v>
      </c>
      <c r="F53" s="22">
        <v>101.1</v>
      </c>
      <c r="G53" s="51">
        <v>101.1</v>
      </c>
      <c r="H53" s="39">
        <f t="shared" si="0"/>
        <v>0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</row>
    <row r="54" spans="1:253" s="59" customFormat="1" ht="41.25" customHeight="1" x14ac:dyDescent="0.25">
      <c r="A54" s="118"/>
      <c r="B54" s="118"/>
      <c r="C54" s="41" t="s">
        <v>82</v>
      </c>
      <c r="D54" s="50" t="s">
        <v>56</v>
      </c>
      <c r="E54" s="81">
        <v>35000</v>
      </c>
      <c r="F54" s="81">
        <v>34905</v>
      </c>
      <c r="G54" s="82">
        <v>35594</v>
      </c>
      <c r="H54" s="39">
        <f t="shared" si="0"/>
        <v>-689</v>
      </c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</row>
    <row r="55" spans="1:253" s="59" customFormat="1" ht="25.5" customHeight="1" x14ac:dyDescent="0.25">
      <c r="A55" s="117">
        <v>12</v>
      </c>
      <c r="B55" s="116" t="s">
        <v>103</v>
      </c>
      <c r="C55" s="46" t="s">
        <v>117</v>
      </c>
      <c r="D55" s="36" t="s">
        <v>38</v>
      </c>
      <c r="E55" s="91">
        <v>100</v>
      </c>
      <c r="F55" s="91">
        <v>100</v>
      </c>
      <c r="G55" s="91">
        <v>101</v>
      </c>
      <c r="H55" s="39">
        <f t="shared" si="0"/>
        <v>-1</v>
      </c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</row>
    <row r="56" spans="1:253" s="59" customFormat="1" ht="26.4" x14ac:dyDescent="0.25">
      <c r="A56" s="117"/>
      <c r="B56" s="116"/>
      <c r="C56" s="46" t="s">
        <v>118</v>
      </c>
      <c r="D56" s="36" t="s">
        <v>41</v>
      </c>
      <c r="E56" s="91">
        <v>340</v>
      </c>
      <c r="F56" s="91">
        <v>100</v>
      </c>
      <c r="G56" s="91">
        <v>101</v>
      </c>
      <c r="H56" s="39">
        <f t="shared" si="0"/>
        <v>-1</v>
      </c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</row>
    <row r="57" spans="1:253" s="59" customFormat="1" ht="26.4" x14ac:dyDescent="0.25">
      <c r="A57" s="117"/>
      <c r="B57" s="116"/>
      <c r="C57" s="46" t="s">
        <v>119</v>
      </c>
      <c r="D57" s="36" t="s">
        <v>41</v>
      </c>
      <c r="E57" s="91">
        <v>84</v>
      </c>
      <c r="F57" s="91">
        <v>20</v>
      </c>
      <c r="G57" s="91">
        <v>29</v>
      </c>
      <c r="H57" s="39">
        <f t="shared" si="0"/>
        <v>-9</v>
      </c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</row>
    <row r="58" spans="1:253" s="59" customFormat="1" ht="26.4" x14ac:dyDescent="0.25">
      <c r="A58" s="117"/>
      <c r="B58" s="116"/>
      <c r="C58" s="46" t="s">
        <v>140</v>
      </c>
      <c r="D58" s="36" t="s">
        <v>141</v>
      </c>
      <c r="E58" s="91">
        <v>117</v>
      </c>
      <c r="F58" s="91">
        <v>50</v>
      </c>
      <c r="G58" s="91">
        <v>75.25</v>
      </c>
      <c r="H58" s="39">
        <f t="shared" si="0"/>
        <v>-25.25</v>
      </c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</row>
    <row r="59" spans="1:253" s="59" customFormat="1" ht="36" customHeight="1" x14ac:dyDescent="0.25">
      <c r="A59" s="117"/>
      <c r="B59" s="116"/>
      <c r="C59" s="46" t="s">
        <v>142</v>
      </c>
      <c r="D59" s="36" t="s">
        <v>38</v>
      </c>
      <c r="E59" s="91">
        <v>100</v>
      </c>
      <c r="F59" s="91">
        <v>95</v>
      </c>
      <c r="G59" s="91">
        <v>98</v>
      </c>
      <c r="H59" s="39">
        <f t="shared" si="0"/>
        <v>-3</v>
      </c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</row>
    <row r="60" spans="1:253" s="59" customFormat="1" x14ac:dyDescent="0.25">
      <c r="A60" s="117"/>
      <c r="B60" s="116"/>
      <c r="C60" s="46" t="s">
        <v>143</v>
      </c>
      <c r="D60" s="36" t="s">
        <v>56</v>
      </c>
      <c r="E60" s="91">
        <v>35.799999999999997</v>
      </c>
      <c r="F60" s="91">
        <v>19</v>
      </c>
      <c r="G60" s="91">
        <v>37.799999999999997</v>
      </c>
      <c r="H60" s="39">
        <f t="shared" si="0"/>
        <v>-18.799999999999997</v>
      </c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</row>
    <row r="61" spans="1:253" s="59" customFormat="1" ht="41.25" customHeight="1" x14ac:dyDescent="0.25">
      <c r="A61" s="117"/>
      <c r="B61" s="116"/>
      <c r="C61" s="46" t="s">
        <v>144</v>
      </c>
      <c r="D61" s="36" t="s">
        <v>146</v>
      </c>
      <c r="E61" s="91">
        <v>8</v>
      </c>
      <c r="F61" s="91">
        <v>10</v>
      </c>
      <c r="G61" s="91">
        <v>10</v>
      </c>
      <c r="H61" s="39">
        <f t="shared" si="0"/>
        <v>0</v>
      </c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</row>
    <row r="62" spans="1:253" s="59" customFormat="1" ht="26.25" customHeight="1" x14ac:dyDescent="0.25">
      <c r="A62" s="117"/>
      <c r="B62" s="116"/>
      <c r="C62" s="46" t="s">
        <v>145</v>
      </c>
      <c r="D62" s="36" t="s">
        <v>41</v>
      </c>
      <c r="E62" s="91">
        <v>20</v>
      </c>
      <c r="F62" s="91">
        <v>20</v>
      </c>
      <c r="G62" s="91">
        <v>20</v>
      </c>
      <c r="H62" s="39">
        <f t="shared" si="0"/>
        <v>0</v>
      </c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</row>
    <row r="63" spans="1:253" s="7" customFormat="1" ht="57" customHeight="1" x14ac:dyDescent="0.25">
      <c r="A63" s="118">
        <v>13</v>
      </c>
      <c r="B63" s="118" t="s">
        <v>104</v>
      </c>
      <c r="C63" s="31" t="s">
        <v>57</v>
      </c>
      <c r="D63" s="89" t="s">
        <v>38</v>
      </c>
      <c r="E63" s="89">
        <v>100</v>
      </c>
      <c r="F63" s="89">
        <v>100</v>
      </c>
      <c r="G63" s="89">
        <v>100</v>
      </c>
      <c r="H63" s="39">
        <f t="shared" si="0"/>
        <v>0</v>
      </c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2"/>
      <c r="FK63" s="62"/>
      <c r="FL63" s="62"/>
      <c r="FM63" s="62"/>
      <c r="FN63" s="62"/>
      <c r="FO63" s="62"/>
      <c r="FP63" s="62"/>
      <c r="FQ63" s="62"/>
      <c r="FR63" s="62"/>
      <c r="FS63" s="62"/>
      <c r="FT63" s="62"/>
      <c r="FU63" s="62"/>
      <c r="FV63" s="62"/>
      <c r="FW63" s="62"/>
      <c r="FX63" s="62"/>
      <c r="FY63" s="62"/>
      <c r="FZ63" s="62"/>
      <c r="GA63" s="62"/>
      <c r="GB63" s="62"/>
      <c r="GC63" s="62"/>
      <c r="GD63" s="62"/>
      <c r="GE63" s="62"/>
      <c r="GF63" s="62"/>
      <c r="GG63" s="62"/>
      <c r="GH63" s="62"/>
      <c r="GI63" s="62"/>
      <c r="GJ63" s="62"/>
      <c r="GK63" s="62"/>
      <c r="GL63" s="62"/>
      <c r="GM63" s="62"/>
      <c r="GN63" s="62"/>
      <c r="GO63" s="62"/>
      <c r="GP63" s="62"/>
      <c r="GQ63" s="62"/>
      <c r="GR63" s="62"/>
      <c r="GS63" s="62"/>
      <c r="GT63" s="62"/>
      <c r="GU63" s="62"/>
      <c r="GV63" s="62"/>
      <c r="GW63" s="62"/>
      <c r="GX63" s="62"/>
      <c r="GY63" s="62"/>
      <c r="GZ63" s="62"/>
      <c r="HA63" s="62"/>
      <c r="HB63" s="62"/>
      <c r="HC63" s="62"/>
      <c r="HD63" s="62"/>
      <c r="HE63" s="62"/>
      <c r="HF63" s="62"/>
      <c r="HG63" s="62"/>
      <c r="HH63" s="62"/>
      <c r="HI63" s="62"/>
      <c r="HJ63" s="62"/>
      <c r="HK63" s="62"/>
      <c r="HL63" s="62"/>
      <c r="HM63" s="62"/>
      <c r="HN63" s="62"/>
      <c r="HO63" s="62"/>
      <c r="HP63" s="62"/>
      <c r="HQ63" s="62"/>
      <c r="HR63" s="62"/>
      <c r="HS63" s="62"/>
      <c r="HT63" s="62"/>
      <c r="HU63" s="62"/>
      <c r="HV63" s="62"/>
      <c r="HW63" s="62"/>
      <c r="HX63" s="62"/>
      <c r="HY63" s="62"/>
      <c r="HZ63" s="62"/>
      <c r="IA63" s="62"/>
      <c r="IB63" s="62"/>
      <c r="IC63" s="62"/>
      <c r="ID63" s="62"/>
      <c r="IE63" s="62"/>
      <c r="IF63" s="62"/>
      <c r="IG63" s="62"/>
      <c r="IH63" s="62"/>
      <c r="II63" s="62"/>
      <c r="IJ63" s="62"/>
      <c r="IK63" s="62"/>
      <c r="IL63" s="62"/>
      <c r="IM63" s="62"/>
      <c r="IN63" s="62"/>
      <c r="IO63" s="62"/>
      <c r="IP63" s="62"/>
      <c r="IQ63" s="62"/>
      <c r="IR63" s="62"/>
      <c r="IS63" s="62"/>
    </row>
    <row r="64" spans="1:253" s="7" customFormat="1" ht="42" customHeight="1" x14ac:dyDescent="0.25">
      <c r="A64" s="118"/>
      <c r="B64" s="118"/>
      <c r="C64" s="31" t="s">
        <v>58</v>
      </c>
      <c r="D64" s="89" t="s">
        <v>38</v>
      </c>
      <c r="E64" s="89">
        <v>100</v>
      </c>
      <c r="F64" s="89">
        <v>100</v>
      </c>
      <c r="G64" s="89">
        <v>100</v>
      </c>
      <c r="H64" s="39">
        <f t="shared" si="0"/>
        <v>0</v>
      </c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/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2"/>
      <c r="FK64" s="62"/>
      <c r="FL64" s="62"/>
      <c r="FM64" s="62"/>
      <c r="FN64" s="62"/>
      <c r="FO64" s="62"/>
      <c r="FP64" s="62"/>
      <c r="FQ64" s="62"/>
      <c r="FR64" s="62"/>
      <c r="FS64" s="62"/>
      <c r="FT64" s="62"/>
      <c r="FU64" s="62"/>
      <c r="FV64" s="62"/>
      <c r="FW64" s="62"/>
      <c r="FX64" s="62"/>
      <c r="FY64" s="62"/>
      <c r="FZ64" s="62"/>
      <c r="GA64" s="62"/>
      <c r="GB64" s="62"/>
      <c r="GC64" s="62"/>
      <c r="GD64" s="62"/>
      <c r="GE64" s="62"/>
      <c r="GF64" s="62"/>
      <c r="GG64" s="62"/>
      <c r="GH64" s="62"/>
      <c r="GI64" s="62"/>
      <c r="GJ64" s="62"/>
      <c r="GK64" s="62"/>
      <c r="GL64" s="62"/>
      <c r="GM64" s="62"/>
      <c r="GN64" s="62"/>
      <c r="GO64" s="62"/>
      <c r="GP64" s="62"/>
      <c r="GQ64" s="62"/>
      <c r="GR64" s="62"/>
      <c r="GS64" s="62"/>
      <c r="GT64" s="62"/>
      <c r="GU64" s="62"/>
      <c r="GV64" s="62"/>
      <c r="GW64" s="62"/>
      <c r="GX64" s="62"/>
      <c r="GY64" s="62"/>
      <c r="GZ64" s="62"/>
      <c r="HA64" s="62"/>
      <c r="HB64" s="62"/>
      <c r="HC64" s="62"/>
      <c r="HD64" s="62"/>
      <c r="HE64" s="62"/>
      <c r="HF64" s="62"/>
      <c r="HG64" s="62"/>
      <c r="HH64" s="62"/>
      <c r="HI64" s="62"/>
      <c r="HJ64" s="62"/>
      <c r="HK64" s="62"/>
      <c r="HL64" s="62"/>
      <c r="HM64" s="62"/>
      <c r="HN64" s="62"/>
      <c r="HO64" s="62"/>
      <c r="HP64" s="62"/>
      <c r="HQ64" s="62"/>
      <c r="HR64" s="62"/>
      <c r="HS64" s="62"/>
      <c r="HT64" s="62"/>
      <c r="HU64" s="62"/>
      <c r="HV64" s="62"/>
      <c r="HW64" s="62"/>
      <c r="HX64" s="62"/>
      <c r="HY64" s="62"/>
      <c r="HZ64" s="62"/>
      <c r="IA64" s="62"/>
      <c r="IB64" s="62"/>
      <c r="IC64" s="62"/>
      <c r="ID64" s="62"/>
      <c r="IE64" s="62"/>
      <c r="IF64" s="62"/>
      <c r="IG64" s="62"/>
      <c r="IH64" s="62"/>
      <c r="II64" s="62"/>
      <c r="IJ64" s="62"/>
      <c r="IK64" s="62"/>
      <c r="IL64" s="62"/>
      <c r="IM64" s="62"/>
      <c r="IN64" s="62"/>
      <c r="IO64" s="62"/>
      <c r="IP64" s="62"/>
      <c r="IQ64" s="62"/>
      <c r="IR64" s="62"/>
      <c r="IS64" s="62"/>
    </row>
    <row r="65" spans="1:253" s="7" customFormat="1" ht="13.8" x14ac:dyDescent="0.25">
      <c r="A65" s="118"/>
      <c r="B65" s="118"/>
      <c r="C65" s="31" t="s">
        <v>147</v>
      </c>
      <c r="D65" s="89" t="s">
        <v>148</v>
      </c>
      <c r="E65" s="89">
        <v>135</v>
      </c>
      <c r="F65" s="89">
        <v>135</v>
      </c>
      <c r="G65" s="89">
        <v>153.15</v>
      </c>
      <c r="H65" s="39">
        <f t="shared" si="0"/>
        <v>-18.150000000000006</v>
      </c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/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2"/>
      <c r="FK65" s="62"/>
      <c r="FL65" s="62"/>
      <c r="FM65" s="62"/>
      <c r="FN65" s="62"/>
      <c r="FO65" s="62"/>
      <c r="FP65" s="62"/>
      <c r="FQ65" s="62"/>
      <c r="FR65" s="62"/>
      <c r="FS65" s="62"/>
      <c r="FT65" s="62"/>
      <c r="FU65" s="62"/>
      <c r="FV65" s="62"/>
      <c r="FW65" s="62"/>
      <c r="FX65" s="62"/>
      <c r="FY65" s="62"/>
      <c r="FZ65" s="62"/>
      <c r="GA65" s="62"/>
      <c r="GB65" s="62"/>
      <c r="GC65" s="62"/>
      <c r="GD65" s="62"/>
      <c r="GE65" s="62"/>
      <c r="GF65" s="62"/>
      <c r="GG65" s="62"/>
      <c r="GH65" s="62"/>
      <c r="GI65" s="62"/>
      <c r="GJ65" s="62"/>
      <c r="GK65" s="62"/>
      <c r="GL65" s="62"/>
      <c r="GM65" s="62"/>
      <c r="GN65" s="62"/>
      <c r="GO65" s="62"/>
      <c r="GP65" s="62"/>
      <c r="GQ65" s="62"/>
      <c r="GR65" s="62"/>
      <c r="GS65" s="62"/>
      <c r="GT65" s="62"/>
      <c r="GU65" s="62"/>
      <c r="GV65" s="62"/>
      <c r="GW65" s="62"/>
      <c r="GX65" s="62"/>
      <c r="GY65" s="62"/>
      <c r="GZ65" s="62"/>
      <c r="HA65" s="62"/>
      <c r="HB65" s="62"/>
      <c r="HC65" s="62"/>
      <c r="HD65" s="62"/>
      <c r="HE65" s="62"/>
      <c r="HF65" s="62"/>
      <c r="HG65" s="62"/>
      <c r="HH65" s="62"/>
      <c r="HI65" s="62"/>
      <c r="HJ65" s="62"/>
      <c r="HK65" s="62"/>
      <c r="HL65" s="62"/>
      <c r="HM65" s="62"/>
      <c r="HN65" s="62"/>
      <c r="HO65" s="62"/>
      <c r="HP65" s="62"/>
      <c r="HQ65" s="62"/>
      <c r="HR65" s="62"/>
      <c r="HS65" s="62"/>
      <c r="HT65" s="62"/>
      <c r="HU65" s="62"/>
      <c r="HV65" s="62"/>
      <c r="HW65" s="62"/>
      <c r="HX65" s="62"/>
      <c r="HY65" s="62"/>
      <c r="HZ65" s="62"/>
      <c r="IA65" s="62"/>
      <c r="IB65" s="62"/>
      <c r="IC65" s="62"/>
      <c r="ID65" s="62"/>
      <c r="IE65" s="62"/>
      <c r="IF65" s="62"/>
      <c r="IG65" s="62"/>
      <c r="IH65" s="62"/>
      <c r="II65" s="62"/>
      <c r="IJ65" s="62"/>
      <c r="IK65" s="62"/>
      <c r="IL65" s="62"/>
      <c r="IM65" s="62"/>
      <c r="IN65" s="62"/>
      <c r="IO65" s="62"/>
      <c r="IP65" s="62"/>
      <c r="IQ65" s="62"/>
      <c r="IR65" s="62"/>
      <c r="IS65" s="62"/>
    </row>
    <row r="66" spans="1:253" s="7" customFormat="1" ht="40.5" customHeight="1" x14ac:dyDescent="0.25">
      <c r="A66" s="118">
        <v>14</v>
      </c>
      <c r="B66" s="118" t="s">
        <v>105</v>
      </c>
      <c r="C66" s="46" t="s">
        <v>149</v>
      </c>
      <c r="D66" s="89" t="s">
        <v>39</v>
      </c>
      <c r="E66" s="40">
        <v>75</v>
      </c>
      <c r="F66" s="40">
        <v>15</v>
      </c>
      <c r="G66" s="40">
        <v>15</v>
      </c>
      <c r="H66" s="39">
        <f t="shared" si="0"/>
        <v>0</v>
      </c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2"/>
      <c r="FK66" s="62"/>
      <c r="FL66" s="62"/>
      <c r="FM66" s="62"/>
      <c r="FN66" s="62"/>
      <c r="FO66" s="62"/>
      <c r="FP66" s="62"/>
      <c r="FQ66" s="62"/>
      <c r="FR66" s="62"/>
      <c r="FS66" s="62"/>
      <c r="FT66" s="62"/>
      <c r="FU66" s="62"/>
      <c r="FV66" s="62"/>
      <c r="FW66" s="62"/>
      <c r="FX66" s="62"/>
      <c r="FY66" s="62"/>
      <c r="FZ66" s="62"/>
      <c r="GA66" s="62"/>
      <c r="GB66" s="62"/>
      <c r="GC66" s="62"/>
      <c r="GD66" s="62"/>
      <c r="GE66" s="62"/>
      <c r="GF66" s="62"/>
      <c r="GG66" s="62"/>
      <c r="GH66" s="62"/>
      <c r="GI66" s="62"/>
      <c r="GJ66" s="62"/>
      <c r="GK66" s="62"/>
      <c r="GL66" s="62"/>
      <c r="GM66" s="62"/>
      <c r="GN66" s="62"/>
      <c r="GO66" s="62"/>
      <c r="GP66" s="62"/>
      <c r="GQ66" s="62"/>
      <c r="GR66" s="62"/>
      <c r="GS66" s="62"/>
      <c r="GT66" s="62"/>
      <c r="GU66" s="62"/>
      <c r="GV66" s="62"/>
      <c r="GW66" s="62"/>
      <c r="GX66" s="62"/>
      <c r="GY66" s="62"/>
      <c r="GZ66" s="62"/>
      <c r="HA66" s="62"/>
      <c r="HB66" s="62"/>
      <c r="HC66" s="62"/>
      <c r="HD66" s="62"/>
      <c r="HE66" s="62"/>
      <c r="HF66" s="62"/>
      <c r="HG66" s="62"/>
      <c r="HH66" s="62"/>
      <c r="HI66" s="62"/>
      <c r="HJ66" s="62"/>
      <c r="HK66" s="62"/>
      <c r="HL66" s="62"/>
      <c r="HM66" s="62"/>
      <c r="HN66" s="62"/>
      <c r="HO66" s="62"/>
      <c r="HP66" s="62"/>
      <c r="HQ66" s="62"/>
      <c r="HR66" s="62"/>
      <c r="HS66" s="62"/>
      <c r="HT66" s="62"/>
      <c r="HU66" s="62"/>
      <c r="HV66" s="62"/>
      <c r="HW66" s="62"/>
      <c r="HX66" s="62"/>
      <c r="HY66" s="62"/>
      <c r="HZ66" s="62"/>
      <c r="IA66" s="62"/>
      <c r="IB66" s="62"/>
      <c r="IC66" s="62"/>
      <c r="ID66" s="62"/>
      <c r="IE66" s="62"/>
      <c r="IF66" s="62"/>
      <c r="IG66" s="62"/>
      <c r="IH66" s="62"/>
      <c r="II66" s="62"/>
      <c r="IJ66" s="62"/>
      <c r="IK66" s="62"/>
      <c r="IL66" s="62"/>
      <c r="IM66" s="62"/>
      <c r="IN66" s="62"/>
      <c r="IO66" s="62"/>
      <c r="IP66" s="62"/>
      <c r="IQ66" s="62"/>
      <c r="IR66" s="62"/>
      <c r="IS66" s="62"/>
    </row>
    <row r="67" spans="1:253" s="7" customFormat="1" ht="40.5" customHeight="1" x14ac:dyDescent="0.25">
      <c r="A67" s="118"/>
      <c r="B67" s="118"/>
      <c r="C67" s="46" t="s">
        <v>150</v>
      </c>
      <c r="D67" s="89" t="s">
        <v>41</v>
      </c>
      <c r="E67" s="40">
        <v>10</v>
      </c>
      <c r="F67" s="40">
        <v>5</v>
      </c>
      <c r="G67" s="40">
        <v>14</v>
      </c>
      <c r="H67" s="39">
        <f t="shared" si="0"/>
        <v>-9</v>
      </c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/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2"/>
      <c r="FK67" s="62"/>
      <c r="FL67" s="62"/>
      <c r="FM67" s="62"/>
      <c r="FN67" s="62"/>
      <c r="FO67" s="62"/>
      <c r="FP67" s="62"/>
      <c r="FQ67" s="62"/>
      <c r="FR67" s="62"/>
      <c r="FS67" s="62"/>
      <c r="FT67" s="62"/>
      <c r="FU67" s="62"/>
      <c r="FV67" s="62"/>
      <c r="FW67" s="62"/>
      <c r="FX67" s="62"/>
      <c r="FY67" s="62"/>
      <c r="FZ67" s="62"/>
      <c r="GA67" s="62"/>
      <c r="GB67" s="62"/>
      <c r="GC67" s="62"/>
      <c r="GD67" s="62"/>
      <c r="GE67" s="62"/>
      <c r="GF67" s="62"/>
      <c r="GG67" s="62"/>
      <c r="GH67" s="62"/>
      <c r="GI67" s="62"/>
      <c r="GJ67" s="62"/>
      <c r="GK67" s="62"/>
      <c r="GL67" s="62"/>
      <c r="GM67" s="62"/>
      <c r="GN67" s="62"/>
      <c r="GO67" s="62"/>
      <c r="GP67" s="62"/>
      <c r="GQ67" s="62"/>
      <c r="GR67" s="62"/>
      <c r="GS67" s="62"/>
      <c r="GT67" s="62"/>
      <c r="GU67" s="62"/>
      <c r="GV67" s="62"/>
      <c r="GW67" s="62"/>
      <c r="GX67" s="62"/>
      <c r="GY67" s="62"/>
      <c r="GZ67" s="62"/>
      <c r="HA67" s="62"/>
      <c r="HB67" s="62"/>
      <c r="HC67" s="62"/>
      <c r="HD67" s="62"/>
      <c r="HE67" s="62"/>
      <c r="HF67" s="62"/>
      <c r="HG67" s="62"/>
      <c r="HH67" s="62"/>
      <c r="HI67" s="62"/>
      <c r="HJ67" s="62"/>
      <c r="HK67" s="62"/>
      <c r="HL67" s="62"/>
      <c r="HM67" s="62"/>
      <c r="HN67" s="62"/>
      <c r="HO67" s="62"/>
      <c r="HP67" s="62"/>
      <c r="HQ67" s="62"/>
      <c r="HR67" s="62"/>
      <c r="HS67" s="62"/>
      <c r="HT67" s="62"/>
      <c r="HU67" s="62"/>
      <c r="HV67" s="62"/>
      <c r="HW67" s="62"/>
      <c r="HX67" s="62"/>
      <c r="HY67" s="62"/>
      <c r="HZ67" s="62"/>
      <c r="IA67" s="62"/>
      <c r="IB67" s="62"/>
      <c r="IC67" s="62"/>
      <c r="ID67" s="62"/>
      <c r="IE67" s="62"/>
      <c r="IF67" s="62"/>
      <c r="IG67" s="62"/>
      <c r="IH67" s="62"/>
      <c r="II67" s="62"/>
      <c r="IJ67" s="62"/>
      <c r="IK67" s="62"/>
      <c r="IL67" s="62"/>
      <c r="IM67" s="62"/>
      <c r="IN67" s="62"/>
      <c r="IO67" s="62"/>
      <c r="IP67" s="62"/>
      <c r="IQ67" s="62"/>
      <c r="IR67" s="62"/>
      <c r="IS67" s="62"/>
    </row>
    <row r="68" spans="1:253" ht="26.4" x14ac:dyDescent="0.25">
      <c r="A68" s="118"/>
      <c r="B68" s="118"/>
      <c r="C68" s="46" t="s">
        <v>151</v>
      </c>
      <c r="D68" s="89" t="s">
        <v>38</v>
      </c>
      <c r="E68" s="89">
        <v>50</v>
      </c>
      <c r="F68" s="89">
        <v>50</v>
      </c>
      <c r="G68" s="89">
        <v>31.86</v>
      </c>
      <c r="H68" s="39">
        <f t="shared" si="0"/>
        <v>18.14</v>
      </c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7"/>
      <c r="FK68" s="57"/>
      <c r="FL68" s="57"/>
      <c r="FM68" s="57"/>
      <c r="FN68" s="57"/>
      <c r="FO68" s="57"/>
      <c r="FP68" s="57"/>
      <c r="FQ68" s="57"/>
      <c r="FR68" s="57"/>
      <c r="FS68" s="57"/>
      <c r="FT68" s="57"/>
      <c r="FU68" s="57"/>
      <c r="FV68" s="57"/>
      <c r="FW68" s="57"/>
      <c r="FX68" s="57"/>
      <c r="FY68" s="57"/>
      <c r="FZ68" s="57"/>
      <c r="GA68" s="57"/>
      <c r="GB68" s="57"/>
      <c r="GC68" s="57"/>
      <c r="GD68" s="57"/>
      <c r="GE68" s="57"/>
      <c r="GF68" s="57"/>
      <c r="GG68" s="57"/>
      <c r="GH68" s="57"/>
      <c r="GI68" s="57"/>
      <c r="GJ68" s="57"/>
      <c r="GK68" s="57"/>
      <c r="GL68" s="57"/>
      <c r="GM68" s="57"/>
      <c r="GN68" s="57"/>
      <c r="GO68" s="57"/>
      <c r="GP68" s="57"/>
      <c r="GQ68" s="57"/>
      <c r="GR68" s="57"/>
      <c r="GS68" s="57"/>
      <c r="GT68" s="57"/>
      <c r="GU68" s="57"/>
      <c r="GV68" s="57"/>
      <c r="GW68" s="57"/>
      <c r="GX68" s="57"/>
      <c r="GY68" s="57"/>
      <c r="GZ68" s="57"/>
      <c r="HA68" s="57"/>
      <c r="HB68" s="57"/>
      <c r="HC68" s="57"/>
      <c r="HD68" s="57"/>
      <c r="HE68" s="57"/>
      <c r="HF68" s="57"/>
      <c r="HG68" s="57"/>
      <c r="HH68" s="57"/>
      <c r="HI68" s="57"/>
      <c r="HJ68" s="57"/>
      <c r="HK68" s="57"/>
      <c r="HL68" s="57"/>
      <c r="HM68" s="57"/>
      <c r="HN68" s="57"/>
      <c r="HO68" s="57"/>
      <c r="HP68" s="57"/>
      <c r="HQ68" s="57"/>
      <c r="HR68" s="57"/>
      <c r="HS68" s="57"/>
      <c r="HT68" s="57"/>
      <c r="HU68" s="57"/>
      <c r="HV68" s="57"/>
      <c r="HW68" s="57"/>
      <c r="HX68" s="57"/>
      <c r="HY68" s="57"/>
      <c r="HZ68" s="57"/>
      <c r="IA68" s="57"/>
      <c r="IB68" s="57"/>
      <c r="IC68" s="57"/>
      <c r="ID68" s="57"/>
      <c r="IE68" s="57"/>
      <c r="IF68" s="57"/>
      <c r="IG68" s="57"/>
      <c r="IH68" s="57"/>
      <c r="II68" s="57"/>
      <c r="IJ68" s="57"/>
      <c r="IK68" s="57"/>
      <c r="IL68" s="57"/>
      <c r="IM68" s="57"/>
      <c r="IN68" s="57"/>
      <c r="IO68" s="57"/>
      <c r="IP68" s="57"/>
      <c r="IQ68" s="57"/>
      <c r="IR68" s="57"/>
      <c r="IS68" s="57"/>
    </row>
    <row r="69" spans="1:253" ht="32.4" customHeight="1" x14ac:dyDescent="0.25">
      <c r="A69" s="118">
        <v>15</v>
      </c>
      <c r="B69" s="118" t="s">
        <v>172</v>
      </c>
      <c r="C69" s="84" t="s">
        <v>59</v>
      </c>
      <c r="D69" s="52" t="s">
        <v>38</v>
      </c>
      <c r="E69" s="52" t="s">
        <v>113</v>
      </c>
      <c r="F69" s="52" t="s">
        <v>113</v>
      </c>
      <c r="G69" s="89">
        <v>97.4</v>
      </c>
      <c r="H69" s="39">
        <v>-3.4</v>
      </c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7"/>
      <c r="FK69" s="57"/>
      <c r="FL69" s="57"/>
      <c r="FM69" s="57"/>
      <c r="FN69" s="57"/>
      <c r="FO69" s="57"/>
      <c r="FP69" s="57"/>
      <c r="FQ69" s="57"/>
      <c r="FR69" s="57"/>
      <c r="FS69" s="57"/>
      <c r="FT69" s="57"/>
      <c r="FU69" s="57"/>
      <c r="FV69" s="57"/>
      <c r="FW69" s="57"/>
      <c r="FX69" s="57"/>
      <c r="FY69" s="57"/>
      <c r="FZ69" s="57"/>
      <c r="GA69" s="57"/>
      <c r="GB69" s="57"/>
      <c r="GC69" s="57"/>
      <c r="GD69" s="57"/>
      <c r="GE69" s="57"/>
      <c r="GF69" s="57"/>
      <c r="GG69" s="57"/>
      <c r="GH69" s="57"/>
      <c r="GI69" s="57"/>
      <c r="GJ69" s="57"/>
      <c r="GK69" s="57"/>
      <c r="GL69" s="57"/>
      <c r="GM69" s="57"/>
      <c r="GN69" s="57"/>
      <c r="GO69" s="57"/>
      <c r="GP69" s="57"/>
      <c r="GQ69" s="57"/>
      <c r="GR69" s="57"/>
      <c r="GS69" s="57"/>
      <c r="GT69" s="57"/>
      <c r="GU69" s="57"/>
      <c r="GV69" s="57"/>
      <c r="GW69" s="57"/>
      <c r="GX69" s="57"/>
      <c r="GY69" s="57"/>
      <c r="GZ69" s="57"/>
      <c r="HA69" s="57"/>
      <c r="HB69" s="57"/>
      <c r="HC69" s="57"/>
      <c r="HD69" s="57"/>
      <c r="HE69" s="57"/>
      <c r="HF69" s="57"/>
      <c r="HG69" s="57"/>
      <c r="HH69" s="57"/>
      <c r="HI69" s="57"/>
      <c r="HJ69" s="57"/>
      <c r="HK69" s="57"/>
      <c r="HL69" s="57"/>
      <c r="HM69" s="57"/>
      <c r="HN69" s="57"/>
      <c r="HO69" s="57"/>
      <c r="HP69" s="57"/>
      <c r="HQ69" s="57"/>
      <c r="HR69" s="57"/>
      <c r="HS69" s="57"/>
      <c r="HT69" s="57"/>
      <c r="HU69" s="57"/>
      <c r="HV69" s="57"/>
      <c r="HW69" s="57"/>
      <c r="HX69" s="57"/>
      <c r="HY69" s="57"/>
      <c r="HZ69" s="57"/>
      <c r="IA69" s="57"/>
      <c r="IB69" s="57"/>
      <c r="IC69" s="57"/>
      <c r="ID69" s="57"/>
      <c r="IE69" s="57"/>
      <c r="IF69" s="57"/>
      <c r="IG69" s="57"/>
      <c r="IH69" s="57"/>
      <c r="II69" s="57"/>
      <c r="IJ69" s="57"/>
      <c r="IK69" s="57"/>
      <c r="IL69" s="57"/>
      <c r="IM69" s="57"/>
      <c r="IN69" s="57"/>
      <c r="IO69" s="57"/>
      <c r="IP69" s="57"/>
      <c r="IQ69" s="57"/>
      <c r="IR69" s="57"/>
      <c r="IS69" s="57"/>
    </row>
    <row r="70" spans="1:253" ht="57.6" customHeight="1" x14ac:dyDescent="0.25">
      <c r="A70" s="118"/>
      <c r="B70" s="118"/>
      <c r="C70" s="53" t="s">
        <v>60</v>
      </c>
      <c r="D70" s="52" t="s">
        <v>38</v>
      </c>
      <c r="E70" s="52" t="s">
        <v>152</v>
      </c>
      <c r="F70" s="52" t="s">
        <v>153</v>
      </c>
      <c r="G70" s="89">
        <v>0</v>
      </c>
      <c r="H70" s="89" t="s">
        <v>106</v>
      </c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/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7"/>
      <c r="FK70" s="57"/>
      <c r="FL70" s="57"/>
      <c r="FM70" s="57"/>
      <c r="FN70" s="57"/>
      <c r="FO70" s="57"/>
      <c r="FP70" s="57"/>
      <c r="FQ70" s="57"/>
      <c r="FR70" s="57"/>
      <c r="FS70" s="57"/>
      <c r="FT70" s="57"/>
      <c r="FU70" s="57"/>
      <c r="FV70" s="57"/>
      <c r="FW70" s="57"/>
      <c r="FX70" s="57"/>
      <c r="FY70" s="57"/>
      <c r="FZ70" s="57"/>
      <c r="GA70" s="57"/>
      <c r="GB70" s="57"/>
      <c r="GC70" s="57"/>
      <c r="GD70" s="57"/>
      <c r="GE70" s="57"/>
      <c r="GF70" s="57"/>
      <c r="GG70" s="57"/>
      <c r="GH70" s="57"/>
      <c r="GI70" s="57"/>
      <c r="GJ70" s="57"/>
      <c r="GK70" s="57"/>
      <c r="GL70" s="57"/>
      <c r="GM70" s="57"/>
      <c r="GN70" s="57"/>
      <c r="GO70" s="57"/>
      <c r="GP70" s="57"/>
      <c r="GQ70" s="57"/>
      <c r="GR70" s="57"/>
      <c r="GS70" s="57"/>
      <c r="GT70" s="57"/>
      <c r="GU70" s="57"/>
      <c r="GV70" s="57"/>
      <c r="GW70" s="57"/>
      <c r="GX70" s="57"/>
      <c r="GY70" s="57"/>
      <c r="GZ70" s="57"/>
      <c r="HA70" s="57"/>
      <c r="HB70" s="57"/>
      <c r="HC70" s="57"/>
      <c r="HD70" s="57"/>
      <c r="HE70" s="57"/>
      <c r="HF70" s="57"/>
      <c r="HG70" s="57"/>
      <c r="HH70" s="57"/>
      <c r="HI70" s="57"/>
      <c r="HJ70" s="57"/>
      <c r="HK70" s="57"/>
      <c r="HL70" s="57"/>
      <c r="HM70" s="57"/>
      <c r="HN70" s="57"/>
      <c r="HO70" s="57"/>
      <c r="HP70" s="57"/>
      <c r="HQ70" s="57"/>
      <c r="HR70" s="57"/>
      <c r="HS70" s="57"/>
      <c r="HT70" s="57"/>
      <c r="HU70" s="57"/>
      <c r="HV70" s="57"/>
      <c r="HW70" s="57"/>
      <c r="HX70" s="57"/>
      <c r="HY70" s="57"/>
      <c r="HZ70" s="57"/>
      <c r="IA70" s="57"/>
      <c r="IB70" s="57"/>
      <c r="IC70" s="57"/>
      <c r="ID70" s="57"/>
      <c r="IE70" s="57"/>
      <c r="IF70" s="57"/>
      <c r="IG70" s="57"/>
      <c r="IH70" s="57"/>
      <c r="II70" s="57"/>
      <c r="IJ70" s="57"/>
      <c r="IK70" s="57"/>
      <c r="IL70" s="57"/>
      <c r="IM70" s="57"/>
      <c r="IN70" s="57"/>
      <c r="IO70" s="57"/>
      <c r="IP70" s="57"/>
      <c r="IQ70" s="57"/>
      <c r="IR70" s="57"/>
      <c r="IS70" s="57"/>
    </row>
    <row r="71" spans="1:253" ht="34.799999999999997" customHeight="1" x14ac:dyDescent="0.25">
      <c r="A71" s="118"/>
      <c r="B71" s="118"/>
      <c r="C71" s="88" t="s">
        <v>154</v>
      </c>
      <c r="D71" s="72" t="s">
        <v>38</v>
      </c>
      <c r="E71" s="52" t="s">
        <v>155</v>
      </c>
      <c r="F71" s="52" t="s">
        <v>155</v>
      </c>
      <c r="G71" s="89">
        <v>22.3</v>
      </c>
      <c r="H71" s="55">
        <v>-8.3000000000000007</v>
      </c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/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7"/>
      <c r="FK71" s="57"/>
      <c r="FL71" s="57"/>
      <c r="FM71" s="57"/>
      <c r="FN71" s="57"/>
      <c r="FO71" s="57"/>
      <c r="FP71" s="57"/>
      <c r="FQ71" s="57"/>
      <c r="FR71" s="57"/>
      <c r="FS71" s="57"/>
      <c r="FT71" s="57"/>
      <c r="FU71" s="57"/>
      <c r="FV71" s="57"/>
      <c r="FW71" s="57"/>
      <c r="FX71" s="57"/>
      <c r="FY71" s="57"/>
      <c r="FZ71" s="57"/>
      <c r="GA71" s="57"/>
      <c r="GB71" s="57"/>
      <c r="GC71" s="57"/>
      <c r="GD71" s="57"/>
      <c r="GE71" s="57"/>
      <c r="GF71" s="57"/>
      <c r="GG71" s="57"/>
      <c r="GH71" s="57"/>
      <c r="GI71" s="57"/>
      <c r="GJ71" s="57"/>
      <c r="GK71" s="57"/>
      <c r="GL71" s="57"/>
      <c r="GM71" s="57"/>
      <c r="GN71" s="57"/>
      <c r="GO71" s="57"/>
      <c r="GP71" s="57"/>
      <c r="GQ71" s="57"/>
      <c r="GR71" s="57"/>
      <c r="GS71" s="57"/>
      <c r="GT71" s="57"/>
      <c r="GU71" s="57"/>
      <c r="GV71" s="57"/>
      <c r="GW71" s="57"/>
      <c r="GX71" s="57"/>
      <c r="GY71" s="57"/>
      <c r="GZ71" s="57"/>
      <c r="HA71" s="57"/>
      <c r="HB71" s="57"/>
      <c r="HC71" s="57"/>
      <c r="HD71" s="57"/>
      <c r="HE71" s="57"/>
      <c r="HF71" s="57"/>
      <c r="HG71" s="57"/>
      <c r="HH71" s="57"/>
      <c r="HI71" s="57"/>
      <c r="HJ71" s="57"/>
      <c r="HK71" s="57"/>
      <c r="HL71" s="57"/>
      <c r="HM71" s="57"/>
      <c r="HN71" s="57"/>
      <c r="HO71" s="57"/>
      <c r="HP71" s="57"/>
      <c r="HQ71" s="57"/>
      <c r="HR71" s="57"/>
      <c r="HS71" s="57"/>
      <c r="HT71" s="57"/>
      <c r="HU71" s="57"/>
      <c r="HV71" s="57"/>
      <c r="HW71" s="57"/>
      <c r="HX71" s="57"/>
      <c r="HY71" s="57"/>
      <c r="HZ71" s="57"/>
      <c r="IA71" s="57"/>
      <c r="IB71" s="57"/>
      <c r="IC71" s="57"/>
      <c r="ID71" s="57"/>
      <c r="IE71" s="57"/>
      <c r="IF71" s="57"/>
      <c r="IG71" s="57"/>
      <c r="IH71" s="57"/>
      <c r="II71" s="57"/>
      <c r="IJ71" s="57"/>
      <c r="IK71" s="57"/>
      <c r="IL71" s="57"/>
      <c r="IM71" s="57"/>
      <c r="IN71" s="57"/>
      <c r="IO71" s="57"/>
      <c r="IP71" s="57"/>
      <c r="IQ71" s="57"/>
      <c r="IR71" s="57"/>
      <c r="IS71" s="57"/>
    </row>
    <row r="72" spans="1:253" ht="42" customHeight="1" x14ac:dyDescent="0.25">
      <c r="A72" s="118">
        <v>16</v>
      </c>
      <c r="B72" s="118" t="s">
        <v>71</v>
      </c>
      <c r="C72" s="54" t="s">
        <v>107</v>
      </c>
      <c r="D72" s="89" t="s">
        <v>38</v>
      </c>
      <c r="E72" s="89">
        <v>81.599999999999994</v>
      </c>
      <c r="F72" s="89">
        <v>78.900000000000006</v>
      </c>
      <c r="G72" s="89">
        <v>80.599999999999994</v>
      </c>
      <c r="H72" s="55">
        <f t="shared" ref="H72:H76" si="1">F72-G72</f>
        <v>-1.6999999999999886</v>
      </c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  <c r="EN72" s="57"/>
      <c r="EO72" s="57"/>
      <c r="EP72" s="57"/>
      <c r="EQ72" s="57"/>
      <c r="ER72" s="57"/>
      <c r="ES72" s="57"/>
      <c r="ET72" s="57"/>
      <c r="EU72" s="57"/>
      <c r="EV72" s="57"/>
      <c r="EW72" s="57"/>
      <c r="EX72" s="57"/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7"/>
      <c r="FK72" s="57"/>
      <c r="FL72" s="57"/>
      <c r="FM72" s="57"/>
      <c r="FN72" s="57"/>
      <c r="FO72" s="57"/>
      <c r="FP72" s="57"/>
      <c r="FQ72" s="57"/>
      <c r="FR72" s="57"/>
      <c r="FS72" s="57"/>
      <c r="FT72" s="57"/>
      <c r="FU72" s="57"/>
      <c r="FV72" s="57"/>
      <c r="FW72" s="57"/>
      <c r="FX72" s="57"/>
      <c r="FY72" s="57"/>
      <c r="FZ72" s="57"/>
      <c r="GA72" s="57"/>
      <c r="GB72" s="57"/>
      <c r="GC72" s="57"/>
      <c r="GD72" s="57"/>
      <c r="GE72" s="57"/>
      <c r="GF72" s="57"/>
      <c r="GG72" s="57"/>
      <c r="GH72" s="57"/>
      <c r="GI72" s="57"/>
      <c r="GJ72" s="57"/>
      <c r="GK72" s="57"/>
      <c r="GL72" s="57"/>
      <c r="GM72" s="57"/>
      <c r="GN72" s="57"/>
      <c r="GO72" s="57"/>
      <c r="GP72" s="57"/>
      <c r="GQ72" s="57"/>
      <c r="GR72" s="57"/>
      <c r="GS72" s="57"/>
      <c r="GT72" s="57"/>
      <c r="GU72" s="57"/>
      <c r="GV72" s="57"/>
      <c r="GW72" s="57"/>
      <c r="GX72" s="57"/>
      <c r="GY72" s="57"/>
      <c r="GZ72" s="57"/>
      <c r="HA72" s="57"/>
      <c r="HB72" s="57"/>
      <c r="HC72" s="57"/>
      <c r="HD72" s="57"/>
      <c r="HE72" s="57"/>
      <c r="HF72" s="57"/>
      <c r="HG72" s="57"/>
      <c r="HH72" s="57"/>
      <c r="HI72" s="57"/>
      <c r="HJ72" s="57"/>
      <c r="HK72" s="57"/>
      <c r="HL72" s="57"/>
      <c r="HM72" s="57"/>
      <c r="HN72" s="57"/>
      <c r="HO72" s="57"/>
      <c r="HP72" s="57"/>
      <c r="HQ72" s="57"/>
      <c r="HR72" s="57"/>
      <c r="HS72" s="57"/>
      <c r="HT72" s="57"/>
      <c r="HU72" s="57"/>
      <c r="HV72" s="57"/>
      <c r="HW72" s="57"/>
      <c r="HX72" s="57"/>
      <c r="HY72" s="57"/>
      <c r="HZ72" s="57"/>
      <c r="IA72" s="57"/>
      <c r="IB72" s="57"/>
      <c r="IC72" s="57"/>
      <c r="ID72" s="57"/>
      <c r="IE72" s="57"/>
      <c r="IF72" s="57"/>
      <c r="IG72" s="57"/>
      <c r="IH72" s="57"/>
      <c r="II72" s="57"/>
      <c r="IJ72" s="57"/>
      <c r="IK72" s="57"/>
      <c r="IL72" s="57"/>
      <c r="IM72" s="57"/>
      <c r="IN72" s="57"/>
      <c r="IO72" s="57"/>
      <c r="IP72" s="57"/>
      <c r="IQ72" s="57"/>
      <c r="IR72" s="57"/>
      <c r="IS72" s="57"/>
    </row>
    <row r="73" spans="1:253" ht="45.75" customHeight="1" x14ac:dyDescent="0.25">
      <c r="A73" s="118"/>
      <c r="B73" s="118"/>
      <c r="C73" s="54" t="s">
        <v>108</v>
      </c>
      <c r="D73" s="89" t="s">
        <v>38</v>
      </c>
      <c r="E73" s="89">
        <v>55</v>
      </c>
      <c r="F73" s="89">
        <v>51</v>
      </c>
      <c r="G73" s="89">
        <v>97</v>
      </c>
      <c r="H73" s="55">
        <f t="shared" si="1"/>
        <v>-46</v>
      </c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/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7"/>
      <c r="FK73" s="57"/>
      <c r="FL73" s="57"/>
      <c r="FM73" s="57"/>
      <c r="FN73" s="57"/>
      <c r="FO73" s="57"/>
      <c r="FP73" s="57"/>
      <c r="FQ73" s="57"/>
      <c r="FR73" s="57"/>
      <c r="FS73" s="57"/>
      <c r="FT73" s="57"/>
      <c r="FU73" s="57"/>
      <c r="FV73" s="57"/>
      <c r="FW73" s="57"/>
      <c r="FX73" s="57"/>
      <c r="FY73" s="57"/>
      <c r="FZ73" s="57"/>
      <c r="GA73" s="57"/>
      <c r="GB73" s="57"/>
      <c r="GC73" s="57"/>
      <c r="GD73" s="57"/>
      <c r="GE73" s="57"/>
      <c r="GF73" s="57"/>
      <c r="GG73" s="57"/>
      <c r="GH73" s="57"/>
      <c r="GI73" s="57"/>
      <c r="GJ73" s="57"/>
      <c r="GK73" s="57"/>
      <c r="GL73" s="57"/>
      <c r="GM73" s="57"/>
      <c r="GN73" s="57"/>
      <c r="GO73" s="57"/>
      <c r="GP73" s="57"/>
      <c r="GQ73" s="57"/>
      <c r="GR73" s="57"/>
      <c r="GS73" s="57"/>
      <c r="GT73" s="57"/>
      <c r="GU73" s="57"/>
      <c r="GV73" s="57"/>
      <c r="GW73" s="57"/>
      <c r="GX73" s="57"/>
      <c r="GY73" s="57"/>
      <c r="GZ73" s="57"/>
      <c r="HA73" s="57"/>
      <c r="HB73" s="57"/>
      <c r="HC73" s="57"/>
      <c r="HD73" s="57"/>
      <c r="HE73" s="57"/>
      <c r="HF73" s="57"/>
      <c r="HG73" s="57"/>
      <c r="HH73" s="57"/>
      <c r="HI73" s="57"/>
      <c r="HJ73" s="57"/>
      <c r="HK73" s="57"/>
      <c r="HL73" s="57"/>
      <c r="HM73" s="57"/>
      <c r="HN73" s="57"/>
      <c r="HO73" s="57"/>
      <c r="HP73" s="57"/>
      <c r="HQ73" s="57"/>
      <c r="HR73" s="57"/>
      <c r="HS73" s="57"/>
      <c r="HT73" s="57"/>
      <c r="HU73" s="57"/>
      <c r="HV73" s="57"/>
      <c r="HW73" s="57"/>
      <c r="HX73" s="57"/>
      <c r="HY73" s="57"/>
      <c r="HZ73" s="57"/>
      <c r="IA73" s="57"/>
      <c r="IB73" s="57"/>
      <c r="IC73" s="57"/>
      <c r="ID73" s="57"/>
      <c r="IE73" s="57"/>
      <c r="IF73" s="57"/>
      <c r="IG73" s="57"/>
      <c r="IH73" s="57"/>
      <c r="II73" s="57"/>
      <c r="IJ73" s="57"/>
      <c r="IK73" s="57"/>
      <c r="IL73" s="57"/>
      <c r="IM73" s="57"/>
      <c r="IN73" s="57"/>
      <c r="IO73" s="57"/>
      <c r="IP73" s="57"/>
      <c r="IQ73" s="57"/>
      <c r="IR73" s="57"/>
      <c r="IS73" s="57"/>
    </row>
    <row r="74" spans="1:253" ht="31.5" customHeight="1" x14ac:dyDescent="0.25">
      <c r="A74" s="118"/>
      <c r="B74" s="118"/>
      <c r="C74" s="54" t="s">
        <v>157</v>
      </c>
      <c r="D74" s="89" t="s">
        <v>38</v>
      </c>
      <c r="E74" s="89">
        <v>8.5</v>
      </c>
      <c r="F74" s="89">
        <v>7.5</v>
      </c>
      <c r="G74" s="89">
        <v>7.5</v>
      </c>
      <c r="H74" s="55">
        <f t="shared" si="1"/>
        <v>0</v>
      </c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/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7"/>
      <c r="FQ74" s="57"/>
      <c r="FR74" s="57"/>
      <c r="FS74" s="57"/>
      <c r="FT74" s="57"/>
      <c r="FU74" s="57"/>
      <c r="FV74" s="57"/>
      <c r="FW74" s="57"/>
      <c r="FX74" s="57"/>
      <c r="FY74" s="57"/>
      <c r="FZ74" s="57"/>
      <c r="GA74" s="57"/>
      <c r="GB74" s="57"/>
      <c r="GC74" s="57"/>
      <c r="GD74" s="57"/>
      <c r="GE74" s="57"/>
      <c r="GF74" s="57"/>
      <c r="GG74" s="57"/>
      <c r="GH74" s="57"/>
      <c r="GI74" s="57"/>
      <c r="GJ74" s="57"/>
      <c r="GK74" s="57"/>
      <c r="GL74" s="57"/>
      <c r="GM74" s="57"/>
      <c r="GN74" s="57"/>
      <c r="GO74" s="57"/>
      <c r="GP74" s="57"/>
      <c r="GQ74" s="57"/>
      <c r="GR74" s="57"/>
      <c r="GS74" s="57"/>
      <c r="GT74" s="57"/>
      <c r="GU74" s="57"/>
      <c r="GV74" s="57"/>
      <c r="GW74" s="57"/>
      <c r="GX74" s="57"/>
      <c r="GY74" s="57"/>
      <c r="GZ74" s="57"/>
      <c r="HA74" s="57"/>
      <c r="HB74" s="57"/>
      <c r="HC74" s="57"/>
      <c r="HD74" s="57"/>
      <c r="HE74" s="57"/>
      <c r="HF74" s="57"/>
      <c r="HG74" s="57"/>
      <c r="HH74" s="57"/>
      <c r="HI74" s="57"/>
      <c r="HJ74" s="57"/>
      <c r="HK74" s="57"/>
      <c r="HL74" s="57"/>
      <c r="HM74" s="57"/>
      <c r="HN74" s="57"/>
      <c r="HO74" s="57"/>
      <c r="HP74" s="57"/>
      <c r="HQ74" s="57"/>
      <c r="HR74" s="57"/>
      <c r="HS74" s="57"/>
      <c r="HT74" s="57"/>
      <c r="HU74" s="57"/>
      <c r="HV74" s="57"/>
      <c r="HW74" s="57"/>
      <c r="HX74" s="57"/>
      <c r="HY74" s="57"/>
      <c r="HZ74" s="57"/>
      <c r="IA74" s="57"/>
      <c r="IB74" s="57"/>
      <c r="IC74" s="57"/>
      <c r="ID74" s="57"/>
      <c r="IE74" s="57"/>
      <c r="IF74" s="57"/>
      <c r="IG74" s="57"/>
      <c r="IH74" s="57"/>
      <c r="II74" s="57"/>
      <c r="IJ74" s="57"/>
      <c r="IK74" s="57"/>
      <c r="IL74" s="57"/>
      <c r="IM74" s="57"/>
      <c r="IN74" s="57"/>
      <c r="IO74" s="57"/>
      <c r="IP74" s="57"/>
      <c r="IQ74" s="57"/>
      <c r="IR74" s="57"/>
      <c r="IS74" s="57"/>
    </row>
    <row r="75" spans="1:253" ht="31.5" customHeight="1" x14ac:dyDescent="0.25">
      <c r="A75" s="118"/>
      <c r="B75" s="118"/>
      <c r="C75" s="54" t="s">
        <v>156</v>
      </c>
      <c r="D75" s="89" t="s">
        <v>38</v>
      </c>
      <c r="E75" s="89">
        <v>8.5</v>
      </c>
      <c r="F75" s="89">
        <v>7.5</v>
      </c>
      <c r="G75" s="89">
        <v>35</v>
      </c>
      <c r="H75" s="55">
        <f t="shared" si="1"/>
        <v>-27.5</v>
      </c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</row>
    <row r="76" spans="1:253" ht="39.6" x14ac:dyDescent="0.25">
      <c r="A76" s="118"/>
      <c r="B76" s="118"/>
      <c r="C76" s="31" t="s">
        <v>109</v>
      </c>
      <c r="D76" s="89" t="s">
        <v>80</v>
      </c>
      <c r="E76" s="89">
        <v>20</v>
      </c>
      <c r="F76" s="89">
        <v>20</v>
      </c>
      <c r="G76" s="89">
        <v>20</v>
      </c>
      <c r="H76" s="55">
        <f t="shared" si="1"/>
        <v>0</v>
      </c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</row>
    <row r="77" spans="1:253" ht="29.25" customHeight="1" x14ac:dyDescent="0.25">
      <c r="A77" s="119">
        <v>17</v>
      </c>
      <c r="B77" s="118" t="s">
        <v>110</v>
      </c>
      <c r="C77" s="31" t="s">
        <v>111</v>
      </c>
      <c r="D77" s="49" t="s">
        <v>38</v>
      </c>
      <c r="E77" s="90">
        <v>27</v>
      </c>
      <c r="F77" s="90">
        <v>26</v>
      </c>
      <c r="G77" s="90">
        <v>27.17</v>
      </c>
      <c r="H77" s="70">
        <f>SUM(F77-G77)</f>
        <v>-1.1700000000000017</v>
      </c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</row>
    <row r="78" spans="1:253" ht="31.5" customHeight="1" x14ac:dyDescent="0.25">
      <c r="A78" s="119"/>
      <c r="B78" s="118"/>
      <c r="C78" s="31" t="s">
        <v>158</v>
      </c>
      <c r="D78" s="49" t="s">
        <v>41</v>
      </c>
      <c r="E78" s="89">
        <v>17</v>
      </c>
      <c r="F78" s="89">
        <v>17</v>
      </c>
      <c r="G78" s="44">
        <v>19</v>
      </c>
      <c r="H78" s="70">
        <f>SUM(F78-G78)</f>
        <v>-2</v>
      </c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</row>
  </sheetData>
  <mergeCells count="43">
    <mergeCell ref="A25:A28"/>
    <mergeCell ref="B25:B28"/>
    <mergeCell ref="A3:H3"/>
    <mergeCell ref="A5:A7"/>
    <mergeCell ref="B5:B7"/>
    <mergeCell ref="C5:C7"/>
    <mergeCell ref="D5:D7"/>
    <mergeCell ref="E5:H5"/>
    <mergeCell ref="G6:G7"/>
    <mergeCell ref="H6:H7"/>
    <mergeCell ref="F6:F7"/>
    <mergeCell ref="A9:A13"/>
    <mergeCell ref="B9:B13"/>
    <mergeCell ref="A14:A20"/>
    <mergeCell ref="B14:B20"/>
    <mergeCell ref="A21:A24"/>
    <mergeCell ref="B21:B24"/>
    <mergeCell ref="A53:A54"/>
    <mergeCell ref="B53:B54"/>
    <mergeCell ref="A42:A44"/>
    <mergeCell ref="B42:B44"/>
    <mergeCell ref="A29:A31"/>
    <mergeCell ref="B29:B31"/>
    <mergeCell ref="A32:A33"/>
    <mergeCell ref="B32:B33"/>
    <mergeCell ref="B34:B38"/>
    <mergeCell ref="A34:A38"/>
    <mergeCell ref="A45:A52"/>
    <mergeCell ref="B45:B52"/>
    <mergeCell ref="B39:B41"/>
    <mergeCell ref="A39:A41"/>
    <mergeCell ref="A72:A76"/>
    <mergeCell ref="B72:B76"/>
    <mergeCell ref="A77:A78"/>
    <mergeCell ref="B77:B78"/>
    <mergeCell ref="A66:A68"/>
    <mergeCell ref="B66:B68"/>
    <mergeCell ref="B55:B62"/>
    <mergeCell ref="A55:A62"/>
    <mergeCell ref="B63:B65"/>
    <mergeCell ref="A63:A65"/>
    <mergeCell ref="B69:B71"/>
    <mergeCell ref="A69:A71"/>
  </mergeCells>
  <pageMargins left="0.11811023622047245" right="0.11811023622047245" top="0.35433070866141736" bottom="0.15748031496062992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142" zoomScaleNormal="142" workbookViewId="0">
      <selection activeCell="B22" sqref="B22"/>
    </sheetView>
  </sheetViews>
  <sheetFormatPr defaultColWidth="9.109375" defaultRowHeight="13.2" x14ac:dyDescent="0.25"/>
  <cols>
    <col min="1" max="1" width="3.44140625" style="17" customWidth="1"/>
    <col min="2" max="2" width="47.33203125" style="17" customWidth="1"/>
    <col min="3" max="3" width="29.88671875" style="18" customWidth="1"/>
    <col min="4" max="4" width="17.44140625" style="18" customWidth="1"/>
    <col min="5" max="16384" width="9.109375" style="17"/>
  </cols>
  <sheetData>
    <row r="1" spans="1:4" x14ac:dyDescent="0.25">
      <c r="D1" s="23" t="s">
        <v>32</v>
      </c>
    </row>
    <row r="3" spans="1:4" s="24" customFormat="1" ht="15.6" x14ac:dyDescent="0.3">
      <c r="A3" s="125" t="s">
        <v>159</v>
      </c>
      <c r="B3" s="125"/>
      <c r="C3" s="125"/>
      <c r="D3" s="125"/>
    </row>
    <row r="4" spans="1:4" x14ac:dyDescent="0.25">
      <c r="B4" s="12"/>
    </row>
    <row r="5" spans="1:4" ht="42" customHeight="1" x14ac:dyDescent="0.25">
      <c r="A5" s="25" t="s">
        <v>0</v>
      </c>
      <c r="B5" s="13" t="s">
        <v>28</v>
      </c>
      <c r="C5" s="13" t="s">
        <v>31</v>
      </c>
      <c r="D5" s="13" t="s">
        <v>114</v>
      </c>
    </row>
    <row r="6" spans="1:4" ht="26.4" x14ac:dyDescent="0.25">
      <c r="A6" s="37">
        <v>1</v>
      </c>
      <c r="B6" s="35" t="s">
        <v>8</v>
      </c>
      <c r="C6" s="26" t="s">
        <v>72</v>
      </c>
      <c r="D6" s="27">
        <v>129.69999999999999</v>
      </c>
    </row>
    <row r="7" spans="1:4" ht="39.6" x14ac:dyDescent="0.25">
      <c r="A7" s="37">
        <v>2</v>
      </c>
      <c r="B7" s="35" t="s">
        <v>14</v>
      </c>
      <c r="C7" s="26" t="s">
        <v>66</v>
      </c>
      <c r="D7" s="83">
        <v>126.5</v>
      </c>
    </row>
    <row r="8" spans="1:4" ht="42" customHeight="1" x14ac:dyDescent="0.25">
      <c r="A8" s="37">
        <v>3</v>
      </c>
      <c r="B8" s="35" t="s">
        <v>71</v>
      </c>
      <c r="C8" s="28" t="s">
        <v>72</v>
      </c>
      <c r="D8" s="73">
        <v>120</v>
      </c>
    </row>
    <row r="9" spans="1:4" ht="52.5" customHeight="1" x14ac:dyDescent="0.25">
      <c r="A9" s="37">
        <v>4</v>
      </c>
      <c r="B9" s="35" t="s">
        <v>11</v>
      </c>
      <c r="C9" s="28" t="s">
        <v>115</v>
      </c>
      <c r="D9" s="26">
        <v>119.8</v>
      </c>
    </row>
    <row r="10" spans="1:4" ht="48" customHeight="1" x14ac:dyDescent="0.25">
      <c r="A10" s="37">
        <v>5</v>
      </c>
      <c r="B10" s="35" t="s">
        <v>16</v>
      </c>
      <c r="C10" s="28" t="s">
        <v>65</v>
      </c>
      <c r="D10" s="83">
        <v>117.8</v>
      </c>
    </row>
    <row r="11" spans="1:4" ht="26.4" x14ac:dyDescent="0.25">
      <c r="A11" s="37">
        <v>6</v>
      </c>
      <c r="B11" s="35" t="s">
        <v>7</v>
      </c>
      <c r="C11" s="28" t="s">
        <v>62</v>
      </c>
      <c r="D11" s="26">
        <v>109.9</v>
      </c>
    </row>
    <row r="12" spans="1:4" ht="39.6" x14ac:dyDescent="0.25">
      <c r="A12" s="37">
        <v>7</v>
      </c>
      <c r="B12" s="35" t="s">
        <v>116</v>
      </c>
      <c r="C12" s="28" t="s">
        <v>72</v>
      </c>
      <c r="D12" s="73">
        <v>106.2</v>
      </c>
    </row>
    <row r="13" spans="1:4" ht="42" customHeight="1" x14ac:dyDescent="0.25">
      <c r="A13" s="37">
        <v>8</v>
      </c>
      <c r="B13" s="35" t="s">
        <v>18</v>
      </c>
      <c r="C13" s="26" t="s">
        <v>73</v>
      </c>
      <c r="D13" s="66">
        <v>102.39</v>
      </c>
    </row>
    <row r="14" spans="1:4" ht="48" customHeight="1" x14ac:dyDescent="0.25">
      <c r="A14" s="37">
        <v>9</v>
      </c>
      <c r="B14" s="35" t="s">
        <v>172</v>
      </c>
      <c r="C14" s="26" t="s">
        <v>61</v>
      </c>
      <c r="D14" s="34">
        <v>100</v>
      </c>
    </row>
    <row r="15" spans="1:4" ht="42" customHeight="1" x14ac:dyDescent="0.25">
      <c r="A15" s="37">
        <v>10</v>
      </c>
      <c r="B15" s="35" t="s">
        <v>17</v>
      </c>
      <c r="C15" s="28" t="s">
        <v>83</v>
      </c>
      <c r="D15" s="85">
        <v>99.9</v>
      </c>
    </row>
    <row r="16" spans="1:4" ht="50.25" customHeight="1" x14ac:dyDescent="0.25">
      <c r="A16" s="37">
        <v>11</v>
      </c>
      <c r="B16" s="35" t="s">
        <v>12</v>
      </c>
      <c r="C16" s="26" t="s">
        <v>84</v>
      </c>
      <c r="D16" s="27">
        <v>99.8</v>
      </c>
    </row>
    <row r="17" spans="1:4" ht="49.5" customHeight="1" x14ac:dyDescent="0.25">
      <c r="A17" s="37">
        <v>12</v>
      </c>
      <c r="B17" s="30" t="s">
        <v>15</v>
      </c>
      <c r="C17" s="26" t="s">
        <v>115</v>
      </c>
      <c r="D17" s="34">
        <v>98.1</v>
      </c>
    </row>
    <row r="18" spans="1:4" ht="33.75" customHeight="1" x14ac:dyDescent="0.25">
      <c r="A18" s="37">
        <v>13</v>
      </c>
      <c r="B18" s="35" t="s">
        <v>13</v>
      </c>
      <c r="C18" s="26" t="s">
        <v>64</v>
      </c>
      <c r="D18" s="26">
        <v>86.5</v>
      </c>
    </row>
    <row r="19" spans="1:4" ht="42" customHeight="1" x14ac:dyDescent="0.25">
      <c r="A19" s="37">
        <v>14</v>
      </c>
      <c r="B19" s="35" t="s">
        <v>5</v>
      </c>
      <c r="C19" s="28" t="s">
        <v>63</v>
      </c>
      <c r="D19" s="27">
        <v>85.91</v>
      </c>
    </row>
    <row r="20" spans="1:4" ht="39.6" x14ac:dyDescent="0.25">
      <c r="A20" s="37">
        <v>15</v>
      </c>
      <c r="B20" s="35" t="s">
        <v>6</v>
      </c>
      <c r="C20" s="26" t="s">
        <v>72</v>
      </c>
      <c r="D20" s="66">
        <v>84.69</v>
      </c>
    </row>
    <row r="21" spans="1:4" ht="43.5" customHeight="1" x14ac:dyDescent="0.25">
      <c r="A21" s="37">
        <v>16</v>
      </c>
      <c r="B21" s="30" t="s">
        <v>10</v>
      </c>
      <c r="C21" s="28" t="s">
        <v>64</v>
      </c>
      <c r="D21" s="85">
        <v>79.099999999999994</v>
      </c>
    </row>
    <row r="22" spans="1:4" ht="48.75" customHeight="1" x14ac:dyDescent="0.25">
      <c r="A22" s="37">
        <v>17</v>
      </c>
      <c r="B22" s="35" t="s">
        <v>9</v>
      </c>
      <c r="C22" s="26" t="s">
        <v>64</v>
      </c>
      <c r="D22" s="34">
        <v>24.2</v>
      </c>
    </row>
    <row r="23" spans="1:4" ht="41.25" customHeight="1" x14ac:dyDescent="0.25">
      <c r="C23" s="17"/>
      <c r="D23" s="17"/>
    </row>
    <row r="24" spans="1:4" ht="54.75" customHeight="1" x14ac:dyDescent="0.25">
      <c r="C24" s="17"/>
      <c r="D24" s="17"/>
    </row>
    <row r="25" spans="1:4" x14ac:dyDescent="0.25">
      <c r="C25" s="17"/>
      <c r="D25" s="17"/>
    </row>
  </sheetData>
  <sortState ref="A6:D22">
    <sortCondition descending="1" ref="D6"/>
  </sortState>
  <mergeCells count="1">
    <mergeCell ref="A3:D3"/>
  </mergeCells>
  <pageMargins left="0.51181102362204722" right="0.11811023622047245" top="0.15748031496062992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прил.1</vt:lpstr>
      <vt:lpstr>пр.2</vt:lpstr>
      <vt:lpstr>прил.3</vt:lpstr>
      <vt:lpstr>пр.4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2020-05-21T02:48:07Z</dcterms:modified>
</cp:coreProperties>
</file>